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carlisle\OneDrive - State of North Carolina\SSSE\(2) Projects\NTP Files\"/>
    </mc:Choice>
  </mc:AlternateContent>
  <xr:revisionPtr revIDLastSave="8" documentId="114_{3CC0DB0C-4671-479A-A86F-8CA9998A956F}" xr6:coauthVersionLast="43" xr6:coauthVersionMax="43" xr10:uidLastSave="{E8ACDBE0-58BE-4590-B401-F4C82C2A42C9}"/>
  <bookViews>
    <workbookView xWindow="1572" yWindow="-108" windowWidth="29256" windowHeight="17496" xr2:uid="{00000000-000D-0000-FFFF-FFFF00000000}"/>
  </bookViews>
  <sheets>
    <sheet name="Cost Estimate Summary" sheetId="41" r:id="rId1"/>
    <sheet name="Project Details" sheetId="37" r:id="rId2"/>
  </sheets>
  <definedNames>
    <definedName name="_xlnm.Print_Area" localSheetId="0">'Cost Estimate Summary'!$A$1:$O$20</definedName>
    <definedName name="_xlnm.Print_Area" localSheetId="1">'Project Details'!$A$1:$O$59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" i="37" l="1"/>
  <c r="O2" i="37"/>
  <c r="B9" i="41"/>
  <c r="M26" i="37" l="1"/>
  <c r="I9" i="41" l="1"/>
  <c r="H9" i="41"/>
  <c r="M38" i="37" l="1"/>
  <c r="M34" i="37"/>
  <c r="M32" i="37"/>
  <c r="M31" i="37"/>
  <c r="B3" i="37"/>
  <c r="K4" i="37"/>
  <c r="K2" i="37"/>
  <c r="N59" i="37" l="1"/>
  <c r="G9" i="41"/>
  <c r="E9" i="41" l="1"/>
  <c r="F9" i="41"/>
  <c r="M57" i="37"/>
  <c r="M56" i="37"/>
  <c r="M55" i="37"/>
  <c r="M54" i="37"/>
  <c r="M53" i="37"/>
  <c r="M52" i="37"/>
  <c r="M51" i="37"/>
  <c r="L43" i="37"/>
  <c r="L47" i="37" s="1"/>
  <c r="K43" i="37"/>
  <c r="J43" i="37"/>
  <c r="J44" i="37" s="1"/>
  <c r="I43" i="37"/>
  <c r="I47" i="37" s="1"/>
  <c r="H43" i="37"/>
  <c r="H47" i="37" s="1"/>
  <c r="G43" i="37"/>
  <c r="M42" i="37"/>
  <c r="M40" i="37"/>
  <c r="M37" i="37"/>
  <c r="M36" i="37"/>
  <c r="M29" i="37"/>
  <c r="M27" i="37"/>
  <c r="M25" i="37"/>
  <c r="M24" i="37"/>
  <c r="M23" i="37"/>
  <c r="M33" i="37"/>
  <c r="M21" i="37"/>
  <c r="M20" i="37"/>
  <c r="M19" i="37"/>
  <c r="M17" i="37"/>
  <c r="M15" i="37"/>
  <c r="M14" i="37"/>
  <c r="M58" i="37" l="1"/>
  <c r="C57" i="37" s="1"/>
  <c r="K9" i="41" s="1"/>
  <c r="F11" i="41" s="1"/>
  <c r="J47" i="37"/>
  <c r="G44" i="37"/>
  <c r="H44" i="37"/>
  <c r="L44" i="37"/>
  <c r="G47" i="37"/>
  <c r="K47" i="37"/>
  <c r="M43" i="37"/>
  <c r="I44" i="37"/>
  <c r="K44" i="37"/>
  <c r="N36" i="37" l="1"/>
  <c r="N31" i="37"/>
  <c r="N42" i="37"/>
  <c r="N17" i="37"/>
  <c r="N14" i="37"/>
  <c r="N40" i="37"/>
  <c r="N29" i="37"/>
  <c r="N19" i="37"/>
  <c r="N23" i="37"/>
  <c r="M9" i="41"/>
  <c r="J45" i="37"/>
  <c r="G45" i="37"/>
  <c r="I45" i="37"/>
  <c r="K45" i="37"/>
  <c r="M44" i="37"/>
  <c r="O9" i="41" s="1"/>
  <c r="M47" i="37"/>
  <c r="G46" i="37" s="1"/>
  <c r="L45" i="37"/>
  <c r="H45" i="37"/>
  <c r="N9" i="41" l="1"/>
  <c r="C56" i="37"/>
  <c r="H46" i="37"/>
  <c r="I46" i="37"/>
  <c r="J46" i="37"/>
  <c r="L46" i="37"/>
  <c r="K46" i="37"/>
  <c r="C58" i="37" l="1"/>
  <c r="L9" i="41" s="1"/>
  <c r="J9" i="41"/>
  <c r="N43" i="37"/>
  <c r="E13" i="41" l="1"/>
  <c r="E14" i="41"/>
  <c r="E15" i="41" l="1"/>
  <c r="E16" i="41"/>
  <c r="F17" i="41" l="1"/>
  <c r="F19" i="41" s="1"/>
  <c r="L19" i="41" l="1"/>
  <c r="L18" i="41"/>
  <c r="L17" i="41"/>
  <c r="K3" i="37"/>
</calcChain>
</file>

<file path=xl/sharedStrings.xml><?xml version="1.0" encoding="utf-8"?>
<sst xmlns="http://schemas.openxmlformats.org/spreadsheetml/2006/main" count="133" uniqueCount="115">
  <si>
    <t>Classification</t>
  </si>
  <si>
    <t>Totals</t>
  </si>
  <si>
    <t>Date:</t>
  </si>
  <si>
    <t>Prepared By:</t>
  </si>
  <si>
    <t>Total Cost</t>
  </si>
  <si>
    <t xml:space="preserve"> </t>
  </si>
  <si>
    <t>Meals - Breakfast</t>
  </si>
  <si>
    <t>Meals - Dinner</t>
  </si>
  <si>
    <t>Meals - Lunch</t>
  </si>
  <si>
    <t>Firm:</t>
  </si>
  <si>
    <t>LSC Number:</t>
  </si>
  <si>
    <t>WBS Number:</t>
  </si>
  <si>
    <t>Name:</t>
  </si>
  <si>
    <t>Labor Rate:</t>
  </si>
  <si>
    <r>
      <t>Assumptions</t>
    </r>
    <r>
      <rPr>
        <sz val="10"/>
        <rFont val="Segoe UI"/>
        <family val="2"/>
      </rPr>
      <t xml:space="preserve">
(show work justifying hours)</t>
    </r>
  </si>
  <si>
    <r>
      <t>Assumptions</t>
    </r>
    <r>
      <rPr>
        <sz val="10"/>
        <rFont val="Segoe UI"/>
        <family val="2"/>
      </rPr>
      <t xml:space="preserve">
(show work justifying mileage)</t>
    </r>
  </si>
  <si>
    <t># of signals:</t>
  </si>
  <si>
    <t>Item</t>
  </si>
  <si>
    <t>Vehicle Rental (per day)</t>
  </si>
  <si>
    <t>Quantity</t>
  </si>
  <si>
    <t>Unit Cost</t>
  </si>
  <si>
    <t>Total Direct Costs:</t>
  </si>
  <si>
    <t>Total Direct Costs</t>
  </si>
  <si>
    <t>% of Total Project</t>
  </si>
  <si>
    <t>Upload existing timing data from controllers</t>
  </si>
  <si>
    <t>Project Management (invoicing, scheduling, etc)</t>
  </si>
  <si>
    <t>Task 1: Project Management</t>
  </si>
  <si>
    <t>Task 2: Kick-Off Meeting</t>
  </si>
  <si>
    <t>Task 3: Field Data Collection</t>
  </si>
  <si>
    <t>Prepare Preliminary Submittal and Report</t>
  </si>
  <si>
    <t>Prepare Final Submittal and Report</t>
  </si>
  <si>
    <t>Total Payroll Costs</t>
  </si>
  <si>
    <t>Total Payroll Costs:</t>
  </si>
  <si>
    <t>Payroll + Direct Costs:</t>
  </si>
  <si>
    <t>Cost Estimate Summary</t>
  </si>
  <si>
    <t>Payroll Costs</t>
  </si>
  <si>
    <t>Hours per Signal</t>
  </si>
  <si>
    <t>Total Days per Employee:</t>
  </si>
  <si>
    <t>Total Hours per Employee:</t>
  </si>
  <si>
    <t>Total Costs per Employee:</t>
  </si>
  <si>
    <t>Total Hours</t>
  </si>
  <si>
    <t>Total Days</t>
  </si>
  <si>
    <t>Direct Costs</t>
  </si>
  <si>
    <t># of Signals</t>
  </si>
  <si>
    <t>Overhead:</t>
  </si>
  <si>
    <t>Cost of Capital:</t>
  </si>
  <si>
    <t>Overhead Cost:</t>
  </si>
  <si>
    <t>Comparative Fee:</t>
  </si>
  <si>
    <t>Subconsultant Fees:</t>
  </si>
  <si>
    <t>TOTAL PROJECT COST:</t>
  </si>
  <si>
    <t>Percentage of Hours:</t>
  </si>
  <si>
    <t>Percentage of Cost:</t>
  </si>
  <si>
    <t>Timing Plan Analysis: optimize cycle lengths and offsets</t>
  </si>
  <si>
    <t>Reproduction</t>
  </si>
  <si>
    <t>Total Mileage for Rental Vehicle Fuel Costs
(show work justifying total mileage in the "assumptions")</t>
  </si>
  <si>
    <t>Lodging (per day)</t>
  </si>
  <si>
    <t>Travel Times (to and from project and meetings)</t>
  </si>
  <si>
    <t>Only if hardcopies requested by Division or necessary for meetings.</t>
  </si>
  <si>
    <t>Payroll Costs
+ Direct Costs</t>
  </si>
  <si>
    <t>Payroll + Overhead + Fee + Capital:</t>
  </si>
  <si>
    <t>Detailed Cost Estimate for Signal System Incident Management Plans</t>
  </si>
  <si>
    <t>Scale of Project</t>
  </si>
  <si>
    <t>Initial Field Investigations: collect project data, review timings where existing, observe traffic, etc.</t>
  </si>
  <si>
    <t>Additional Data Collection: upload detector logs, pull AADT's from freeway and arterial</t>
  </si>
  <si>
    <t>Document all assumptions regarding detoured traffic volumes and patterns</t>
  </si>
  <si>
    <r>
      <t xml:space="preserve">Develop </t>
    </r>
    <r>
      <rPr>
        <i/>
        <sz val="10"/>
        <rFont val="Segoe UI"/>
        <family val="2"/>
      </rPr>
      <t>Synchro</t>
    </r>
    <r>
      <rPr>
        <sz val="10"/>
        <rFont val="Segoe UI"/>
        <family val="2"/>
      </rPr>
      <t xml:space="preserve"> files for each ICM route</t>
    </r>
  </si>
  <si>
    <t>Task 6a: Centracs Setup</t>
  </si>
  <si>
    <t>Task 4: Develop Incident Management Timing Plans</t>
  </si>
  <si>
    <t>Task 5: Preliminary Submittal and Report</t>
  </si>
  <si>
    <r>
      <t xml:space="preserve">Create all signals within </t>
    </r>
    <r>
      <rPr>
        <i/>
        <sz val="10"/>
        <rFont val="Segoe UI"/>
        <family val="2"/>
      </rPr>
      <t>Centracs</t>
    </r>
    <r>
      <rPr>
        <sz val="10"/>
        <rFont val="Segoe UI"/>
        <family val="2"/>
      </rPr>
      <t xml:space="preserve"> entity tree</t>
    </r>
  </si>
  <si>
    <r>
      <t xml:space="preserve">Create Alternate Route Groupings within </t>
    </r>
    <r>
      <rPr>
        <i/>
        <sz val="10"/>
        <rFont val="Segoe UI"/>
        <family val="2"/>
      </rPr>
      <t>Centracs</t>
    </r>
    <r>
      <rPr>
        <sz val="10"/>
        <rFont val="Segoe UI"/>
        <family val="2"/>
      </rPr>
      <t xml:space="preserve"> entity tree</t>
    </r>
  </si>
  <si>
    <r>
      <t xml:space="preserve">Create full graphics for all intersections within </t>
    </r>
    <r>
      <rPr>
        <i/>
        <sz val="10"/>
        <rFont val="Segoe UI"/>
        <family val="2"/>
      </rPr>
      <t>Centracs</t>
    </r>
  </si>
  <si>
    <t>8 hours</t>
  </si>
  <si>
    <t>Assist Divisions in initial establishment of communications between the Statewide Centracs server and the signals. Only necessary for the first couple signals within a given Division.</t>
  </si>
  <si>
    <t>Task 6b: Field Implementation and Fine-Tuning of New Timing Plans</t>
  </si>
  <si>
    <t>Task 7: Meet with NCDOT Personnel</t>
  </si>
  <si>
    <t>Task 8: Final Submittal and Report</t>
  </si>
  <si>
    <t>Meet with Division, Municipal, COST, Regional Traffic, and STOC representatives to review and explain all work done</t>
  </si>
  <si>
    <t>4 hours</t>
  </si>
  <si>
    <t>Develop timing plans and timing plan numbering scheme</t>
  </si>
  <si>
    <r>
      <t>Transfer all timing plans to Centracs and download them to controllers
(</t>
    </r>
    <r>
      <rPr>
        <b/>
        <sz val="10"/>
        <rFont val="Segoe UI"/>
        <family val="2"/>
      </rPr>
      <t>ONLY</t>
    </r>
    <r>
      <rPr>
        <sz val="10"/>
        <rFont val="Segoe UI"/>
        <family val="2"/>
      </rPr>
      <t xml:space="preserve"> after Preliminary Submittal has been approved by COST)</t>
    </r>
  </si>
  <si>
    <t>System Testing: Test the proper activation and operation of the plans according to the scope</t>
  </si>
  <si>
    <t>Participate in three After-Action Reviews (AARs) with the NCDOT and other stakeholders</t>
  </si>
  <si>
    <t>Kick-Off Meeting with Division(s) to discuss project in detail</t>
  </si>
  <si>
    <t>2 hours</t>
  </si>
  <si>
    <t>10 minutes per intersection + 10 minutes per system</t>
  </si>
  <si>
    <t>2 hours per AAR</t>
  </si>
  <si>
    <t>0.5 hours per Local-Level Prioritized Movement Design</t>
  </si>
  <si>
    <t># of Directional ICM Routes</t>
  </si>
  <si>
    <t>1 hour per directional ICM Route</t>
  </si>
  <si>
    <t>15 minutes per directional ICM Route</t>
  </si>
  <si>
    <t>20 minutes per intersection + 20 minutes per directional ICM Route</t>
  </si>
  <si>
    <t>Cost per Signal:</t>
  </si>
  <si>
    <t>Cost per LLPMD:</t>
  </si>
  <si>
    <t>Cost per Route:</t>
  </si>
  <si>
    <t>Division(s):</t>
  </si>
  <si>
    <t>Counties:</t>
  </si>
  <si>
    <t>Cities/Towns:</t>
  </si>
  <si>
    <t>Description:</t>
  </si>
  <si>
    <t># of LLPMD</t>
  </si>
  <si>
    <t># of Routes</t>
  </si>
  <si>
    <t>2-4 hours per directional ICM Route</t>
  </si>
  <si>
    <t>1 hour per master controller
and/or 0.5 hours per local intersection</t>
  </si>
  <si>
    <t>0.5-1.0 hours per intersection + 1 hour per directional ICM Route</t>
  </si>
  <si>
    <t>0.5-1.0 hours per directional ICM Route</t>
  </si>
  <si>
    <t>20-40 minutes per intersection</t>
  </si>
  <si>
    <t>1-2 hours per directional ICM Route</t>
  </si>
  <si>
    <t>0.5-1.0 hours per signal</t>
  </si>
  <si>
    <t>Data Input: Create updated controller database files</t>
  </si>
  <si>
    <r>
      <t xml:space="preserve">Example:
(XXX miles to Division) * (X round trips) = </t>
    </r>
    <r>
      <rPr>
        <b/>
        <sz val="10"/>
        <rFont val="Segoe UI"/>
        <family val="2"/>
      </rPr>
      <t>XXX</t>
    </r>
    <r>
      <rPr>
        <sz val="10"/>
        <rFont val="Segoe UI"/>
        <family val="2"/>
      </rPr>
      <t xml:space="preserve"> miles
(XXX miles to Project) * (X round trips) = </t>
    </r>
    <r>
      <rPr>
        <b/>
        <sz val="10"/>
        <rFont val="Segoe UI"/>
        <family val="2"/>
      </rPr>
      <t>XXX</t>
    </r>
    <r>
      <rPr>
        <sz val="10"/>
        <rFont val="Segoe UI"/>
        <family val="2"/>
      </rPr>
      <t xml:space="preserve"> miles</t>
    </r>
  </si>
  <si>
    <t># of Local-Level Prioritized Movement Designs (LLPMDs):</t>
  </si>
  <si>
    <t>Cities/Towns</t>
  </si>
  <si>
    <t>Counties</t>
  </si>
  <si>
    <t>Location/Description</t>
  </si>
  <si>
    <t>Template updated 9/3/2019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</si>
</sst>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&quot;$&quot;#,##0.00_);\(&quot;$&quot;#,##0.00\)"/>
    <numFmt numFmtId="164" formatCode="&quot;$&quot;#,##0.00"/>
    <numFmt numFmtId="165" formatCode="&quot;$&quot;#,##0.00;\-0;;@"/>
    <numFmt numFmtId="166" formatCode="#,##0.00;\-0;;@"/>
    <numFmt numFmtId="167" formatCode="#0;\-0;;@"/>
    <numFmt numFmtId="168" formatCode="#,##0.00%;\-0;;@"/>
    <numFmt numFmtId="169" formatCode="#,##0.0;\-0;;@"/>
    <numFmt numFmtId="170" formatCode="&quot;$&quot;#,##0;\-0;;@"/>
    <numFmt numFmtId="171" formatCode="###;\-0;;@"/>
    <numFmt numFmtId="172" formatCode="[$-409]mmmm\ d\,\ yyyy;\-0;;@"/>
  </numFmts>
  <fonts count="3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Segoe UI"/>
      <family val="2"/>
    </font>
    <font>
      <i/>
      <sz val="10"/>
      <name val="Segoe UI"/>
      <family val="2"/>
    </font>
    <font>
      <b/>
      <sz val="10"/>
      <name val="Segoe UI"/>
      <family val="2"/>
    </font>
    <font>
      <b/>
      <sz val="11"/>
      <name val="Segoe UI"/>
      <family val="2"/>
    </font>
    <font>
      <sz val="11"/>
      <name val="Segoe UI"/>
      <family val="2"/>
    </font>
    <font>
      <b/>
      <sz val="12"/>
      <name val="Segoe UI"/>
      <family val="2"/>
    </font>
    <font>
      <u/>
      <sz val="10"/>
      <name val="Segoe UI"/>
      <family val="2"/>
    </font>
    <font>
      <b/>
      <sz val="18"/>
      <name val="Segoe UI"/>
      <family val="2"/>
    </font>
    <font>
      <b/>
      <sz val="14"/>
      <name val="Segoe UI"/>
      <family val="2"/>
    </font>
    <font>
      <sz val="14"/>
      <name val="Segoe UI"/>
      <family val="2"/>
    </font>
    <font>
      <b/>
      <sz val="18"/>
      <color theme="0"/>
      <name val="Segoe UI"/>
      <family val="2"/>
    </font>
    <font>
      <u/>
      <sz val="10"/>
      <color theme="10"/>
      <name val="Arial"/>
      <family val="2"/>
    </font>
    <font>
      <b/>
      <i/>
      <u/>
      <sz val="10"/>
      <color rgb="FFFF0000"/>
      <name val="Segoe UI"/>
      <family val="2"/>
    </font>
    <font>
      <b/>
      <sz val="13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D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double">
        <color auto="1"/>
      </bottom>
      <diagonal/>
    </border>
    <border>
      <left style="thick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 style="medium">
        <color indexed="64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medium">
        <color indexed="64"/>
      </top>
      <bottom style="double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hair">
        <color auto="1"/>
      </left>
      <right style="thick">
        <color auto="1"/>
      </right>
      <top/>
      <bottom style="thin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/>
      <diagonal/>
    </border>
    <border>
      <left style="hair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ck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 style="hair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thick">
        <color auto="1"/>
      </top>
      <bottom style="thick">
        <color auto="1"/>
      </bottom>
      <diagonal/>
    </border>
    <border>
      <left style="hair">
        <color auto="1"/>
      </left>
      <right/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thick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/>
      <top style="thin">
        <color auto="1"/>
      </top>
      <bottom style="thick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ck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thick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double">
        <color auto="1"/>
      </top>
      <bottom/>
      <diagonal/>
    </border>
    <border>
      <left style="thick">
        <color auto="1"/>
      </left>
      <right/>
      <top/>
      <bottom style="double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hair">
        <color auto="1"/>
      </right>
      <top style="double">
        <color auto="1"/>
      </top>
      <bottom/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 style="double">
        <color auto="1"/>
      </top>
      <bottom/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hair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double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hair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hair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/>
      <top style="double">
        <color auto="1"/>
      </top>
      <bottom style="medium">
        <color indexed="64"/>
      </bottom>
      <diagonal/>
    </border>
    <border>
      <left/>
      <right style="hair">
        <color auto="1"/>
      </right>
      <top style="double">
        <color auto="1"/>
      </top>
      <bottom style="medium">
        <color indexed="64"/>
      </bottom>
      <diagonal/>
    </border>
    <border>
      <left style="thick">
        <color auto="1"/>
      </left>
      <right/>
      <top style="double">
        <color auto="1"/>
      </top>
      <bottom style="medium">
        <color indexed="64"/>
      </bottom>
      <diagonal/>
    </border>
    <border>
      <left/>
      <right/>
      <top style="double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double">
        <color auto="1"/>
      </top>
      <bottom style="thick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/>
      <right style="hair">
        <color auto="1"/>
      </right>
      <top style="double">
        <color auto="1"/>
      </top>
      <bottom style="thick">
        <color auto="1"/>
      </bottom>
      <diagonal/>
    </border>
    <border>
      <left style="hair">
        <color auto="1"/>
      </left>
      <right/>
      <top style="double">
        <color auto="1"/>
      </top>
      <bottom style="thick">
        <color auto="1"/>
      </bottom>
      <diagonal/>
    </border>
    <border>
      <left/>
      <right style="hair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indexed="64"/>
      </bottom>
      <diagonal/>
    </border>
    <border>
      <left/>
      <right style="hair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auto="1"/>
      </bottom>
      <diagonal/>
    </border>
    <border>
      <left style="medium">
        <color theme="1"/>
      </left>
      <right/>
      <top style="medium">
        <color auto="1"/>
      </top>
      <bottom style="medium">
        <color theme="1"/>
      </bottom>
      <diagonal/>
    </border>
    <border>
      <left/>
      <right style="medium">
        <color theme="1"/>
      </right>
      <top style="medium">
        <color auto="1"/>
      </top>
      <bottom style="medium">
        <color theme="1"/>
      </bottom>
      <diagonal/>
    </border>
    <border>
      <left/>
      <right style="medium">
        <color theme="1"/>
      </right>
      <top style="medium">
        <color auto="1"/>
      </top>
      <bottom/>
      <diagonal/>
    </border>
    <border>
      <left style="medium">
        <color theme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344">
    <xf numFmtId="0" fontId="0" fillId="0" borderId="0" xfId="0"/>
    <xf numFmtId="0" fontId="20" fillId="0" borderId="0" xfId="0" applyFont="1" applyBorder="1" applyAlignment="1" applyProtection="1">
      <alignment vertical="center" wrapText="1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vertical="center" wrapText="1" shrinkToFit="1"/>
    </xf>
    <xf numFmtId="0" fontId="23" fillId="0" borderId="23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horizontal="center" vertical="center" wrapText="1"/>
    </xf>
    <xf numFmtId="1" fontId="24" fillId="0" borderId="0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vertical="center" wrapText="1"/>
    </xf>
    <xf numFmtId="0" fontId="20" fillId="0" borderId="23" xfId="0" applyFont="1" applyBorder="1" applyAlignment="1" applyProtection="1">
      <alignment vertical="center" wrapText="1"/>
    </xf>
    <xf numFmtId="0" fontId="20" fillId="0" borderId="0" xfId="0" applyFont="1" applyBorder="1" applyAlignment="1" applyProtection="1">
      <alignment vertical="center" wrapText="1" shrinkToFit="1"/>
    </xf>
    <xf numFmtId="0" fontId="20" fillId="0" borderId="0" xfId="0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vertical="center" wrapText="1" shrinkToFit="1"/>
    </xf>
    <xf numFmtId="0" fontId="20" fillId="0" borderId="0" xfId="0" applyFont="1" applyFill="1" applyBorder="1" applyAlignment="1" applyProtection="1">
      <alignment horizontal="center" vertical="center" wrapText="1" shrinkToFit="1"/>
    </xf>
    <xf numFmtId="0" fontId="20" fillId="0" borderId="0" xfId="0" applyFont="1" applyFill="1" applyBorder="1" applyAlignment="1" applyProtection="1">
      <alignment horizontal="right" vertical="center" wrapText="1"/>
    </xf>
    <xf numFmtId="0" fontId="20" fillId="0" borderId="23" xfId="0" applyFont="1" applyFill="1" applyBorder="1" applyAlignment="1" applyProtection="1">
      <alignment vertical="center" wrapText="1" shrinkToFit="1"/>
    </xf>
    <xf numFmtId="0" fontId="29" fillId="0" borderId="0" xfId="0" applyFont="1" applyBorder="1" applyAlignment="1" applyProtection="1">
      <alignment vertical="center" wrapText="1"/>
    </xf>
    <xf numFmtId="0" fontId="20" fillId="0" borderId="37" xfId="0" applyFont="1" applyBorder="1" applyAlignment="1" applyProtection="1">
      <alignment vertical="center" wrapText="1"/>
    </xf>
    <xf numFmtId="0" fontId="20" fillId="0" borderId="16" xfId="0" applyFont="1" applyBorder="1" applyAlignment="1" applyProtection="1">
      <alignment vertical="center" wrapText="1"/>
    </xf>
    <xf numFmtId="0" fontId="20" fillId="0" borderId="22" xfId="0" applyFont="1" applyBorder="1" applyAlignment="1" applyProtection="1">
      <alignment vertical="center" wrapText="1"/>
    </xf>
    <xf numFmtId="0" fontId="22" fillId="0" borderId="49" xfId="0" applyFont="1" applyFill="1" applyBorder="1" applyAlignment="1" applyProtection="1">
      <alignment horizontal="right" vertical="center" wrapText="1" shrinkToFit="1"/>
    </xf>
    <xf numFmtId="4" fontId="20" fillId="0" borderId="50" xfId="0" applyNumberFormat="1" applyFont="1" applyFill="1" applyBorder="1" applyAlignment="1" applyProtection="1">
      <alignment horizontal="center" vertical="center" wrapText="1"/>
    </xf>
    <xf numFmtId="4" fontId="23" fillId="0" borderId="65" xfId="0" applyNumberFormat="1" applyFont="1" applyFill="1" applyBorder="1" applyAlignment="1" applyProtection="1">
      <alignment horizontal="center" vertical="center" wrapText="1"/>
    </xf>
    <xf numFmtId="0" fontId="29" fillId="28" borderId="22" xfId="0" applyFont="1" applyFill="1" applyBorder="1" applyAlignment="1" applyProtection="1">
      <alignment horizontal="center" vertical="center" wrapText="1"/>
    </xf>
    <xf numFmtId="0" fontId="22" fillId="0" borderId="26" xfId="0" applyFont="1" applyFill="1" applyBorder="1" applyAlignment="1" applyProtection="1">
      <alignment horizontal="right" vertical="center" wrapText="1" shrinkToFit="1"/>
    </xf>
    <xf numFmtId="2" fontId="20" fillId="0" borderId="27" xfId="0" applyNumberFormat="1" applyFont="1" applyFill="1" applyBorder="1" applyAlignment="1" applyProtection="1">
      <alignment horizontal="center" vertical="center" wrapText="1"/>
    </xf>
    <xf numFmtId="0" fontId="29" fillId="28" borderId="23" xfId="0" applyFont="1" applyFill="1" applyBorder="1" applyAlignment="1" applyProtection="1">
      <alignment vertical="center" wrapText="1"/>
    </xf>
    <xf numFmtId="0" fontId="22" fillId="0" borderId="81" xfId="0" applyFont="1" applyFill="1" applyBorder="1" applyAlignment="1" applyProtection="1">
      <alignment horizontal="right" vertical="center" wrapText="1" shrinkToFit="1"/>
    </xf>
    <xf numFmtId="164" fontId="20" fillId="0" borderId="67" xfId="0" applyNumberFormat="1" applyFont="1" applyFill="1" applyBorder="1" applyAlignment="1" applyProtection="1">
      <alignment horizontal="center" vertical="center" wrapText="1"/>
    </xf>
    <xf numFmtId="164" fontId="20" fillId="0" borderId="58" xfId="0" applyNumberFormat="1" applyFont="1" applyFill="1" applyBorder="1" applyAlignment="1" applyProtection="1">
      <alignment horizontal="center" vertical="center" wrapText="1"/>
    </xf>
    <xf numFmtId="0" fontId="20" fillId="0" borderId="38" xfId="0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vertical="center" wrapText="1" shrinkToFit="1"/>
    </xf>
    <xf numFmtId="0" fontId="22" fillId="0" borderId="0" xfId="0" applyFont="1" applyFill="1" applyBorder="1" applyAlignment="1" applyProtection="1">
      <alignment horizontal="right" vertical="center" wrapText="1" shrinkToFit="1"/>
    </xf>
    <xf numFmtId="2" fontId="20" fillId="0" borderId="0" xfId="0" applyNumberFormat="1" applyFont="1" applyFill="1" applyBorder="1" applyAlignment="1" applyProtection="1">
      <alignment horizontal="center" vertical="center" wrapText="1"/>
    </xf>
    <xf numFmtId="0" fontId="29" fillId="0" borderId="23" xfId="0" applyFont="1" applyFill="1" applyBorder="1" applyAlignment="1" applyProtection="1">
      <alignment vertical="center" wrapText="1"/>
    </xf>
    <xf numFmtId="0" fontId="20" fillId="0" borderId="38" xfId="0" applyFont="1" applyBorder="1" applyAlignment="1" applyProtection="1">
      <alignment vertical="center" wrapText="1"/>
    </xf>
    <xf numFmtId="0" fontId="28" fillId="0" borderId="0" xfId="0" applyFont="1" applyBorder="1" applyAlignment="1" applyProtection="1">
      <alignment vertical="center" wrapText="1" shrinkToFit="1"/>
    </xf>
    <xf numFmtId="0" fontId="22" fillId="0" borderId="52" xfId="0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vertical="center" wrapText="1"/>
    </xf>
    <xf numFmtId="164" fontId="20" fillId="0" borderId="35" xfId="0" applyNumberFormat="1" applyFont="1" applyFill="1" applyBorder="1" applyAlignment="1" applyProtection="1">
      <alignment horizontal="center" vertical="center" wrapText="1"/>
    </xf>
    <xf numFmtId="164" fontId="20" fillId="0" borderId="34" xfId="0" applyNumberFormat="1" applyFont="1" applyFill="1" applyBorder="1" applyAlignment="1" applyProtection="1">
      <alignment horizontal="center" vertical="center" wrapText="1"/>
    </xf>
    <xf numFmtId="0" fontId="29" fillId="0" borderId="38" xfId="0" applyFont="1" applyBorder="1" applyAlignment="1" applyProtection="1">
      <alignment vertical="center" wrapText="1"/>
    </xf>
    <xf numFmtId="164" fontId="20" fillId="0" borderId="27" xfId="0" applyNumberFormat="1" applyFont="1" applyFill="1" applyBorder="1" applyAlignment="1" applyProtection="1">
      <alignment horizontal="center" vertical="center" wrapText="1"/>
    </xf>
    <xf numFmtId="0" fontId="20" fillId="0" borderId="38" xfId="0" applyFont="1" applyBorder="1" applyAlignment="1" applyProtection="1">
      <alignment horizontal="right" vertical="center" wrapText="1"/>
    </xf>
    <xf numFmtId="164" fontId="20" fillId="0" borderId="28" xfId="0" applyNumberFormat="1" applyFont="1" applyFill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vertical="center" wrapText="1" shrinkToFit="1"/>
    </xf>
    <xf numFmtId="0" fontId="20" fillId="0" borderId="17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vertical="center" wrapText="1" shrinkToFit="1"/>
    </xf>
    <xf numFmtId="0" fontId="20" fillId="0" borderId="0" xfId="0" applyFont="1" applyBorder="1" applyAlignment="1" applyProtection="1">
      <alignment horizontal="right" vertical="center" wrapText="1"/>
    </xf>
    <xf numFmtId="0" fontId="20" fillId="29" borderId="105" xfId="0" applyFont="1" applyFill="1" applyBorder="1" applyAlignment="1" applyProtection="1">
      <alignment horizontal="center" vertical="center" wrapText="1"/>
      <protection locked="0"/>
    </xf>
    <xf numFmtId="0" fontId="20" fillId="29" borderId="106" xfId="0" applyFont="1" applyFill="1" applyBorder="1" applyAlignment="1" applyProtection="1">
      <alignment horizontal="center" vertical="center" wrapText="1"/>
      <protection locked="0"/>
    </xf>
    <xf numFmtId="0" fontId="20" fillId="29" borderId="107" xfId="0" applyFont="1" applyFill="1" applyBorder="1" applyAlignment="1" applyProtection="1">
      <alignment horizontal="center" vertical="center" wrapText="1"/>
      <protection locked="0"/>
    </xf>
    <xf numFmtId="0" fontId="20" fillId="29" borderId="99" xfId="0" applyFont="1" applyFill="1" applyBorder="1" applyAlignment="1" applyProtection="1">
      <alignment horizontal="center" vertical="center" wrapText="1"/>
      <protection locked="0"/>
    </xf>
    <xf numFmtId="0" fontId="20" fillId="29" borderId="100" xfId="0" applyFont="1" applyFill="1" applyBorder="1" applyAlignment="1" applyProtection="1">
      <alignment horizontal="center" vertical="center" wrapText="1"/>
      <protection locked="0"/>
    </xf>
    <xf numFmtId="0" fontId="20" fillId="29" borderId="101" xfId="0" applyFont="1" applyFill="1" applyBorder="1" applyAlignment="1" applyProtection="1">
      <alignment horizontal="center" vertical="center" wrapText="1"/>
      <protection locked="0"/>
    </xf>
    <xf numFmtId="164" fontId="20" fillId="29" borderId="102" xfId="0" applyNumberFormat="1" applyFont="1" applyFill="1" applyBorder="1" applyAlignment="1" applyProtection="1">
      <alignment horizontal="center" vertical="center" wrapText="1"/>
      <protection locked="0"/>
    </xf>
    <xf numFmtId="164" fontId="20" fillId="29" borderId="103" xfId="0" applyNumberFormat="1" applyFont="1" applyFill="1" applyBorder="1" applyAlignment="1" applyProtection="1">
      <alignment horizontal="center" vertical="center" wrapText="1"/>
      <protection locked="0"/>
    </xf>
    <xf numFmtId="164" fontId="20" fillId="29" borderId="104" xfId="0" applyNumberFormat="1" applyFont="1" applyFill="1" applyBorder="1" applyAlignment="1" applyProtection="1">
      <alignment horizontal="center" vertical="center" wrapText="1"/>
      <protection locked="0"/>
    </xf>
    <xf numFmtId="4" fontId="20" fillId="29" borderId="57" xfId="0" applyNumberFormat="1" applyFont="1" applyFill="1" applyBorder="1" applyAlignment="1" applyProtection="1">
      <alignment horizontal="center" vertical="center" wrapText="1"/>
      <protection locked="0"/>
    </xf>
    <xf numFmtId="4" fontId="20" fillId="29" borderId="66" xfId="0" applyNumberFormat="1" applyFont="1" applyFill="1" applyBorder="1" applyAlignment="1" applyProtection="1">
      <alignment horizontal="center" vertical="center" wrapText="1"/>
      <protection locked="0"/>
    </xf>
    <xf numFmtId="4" fontId="20" fillId="29" borderId="34" xfId="0" applyNumberFormat="1" applyFont="1" applyFill="1" applyBorder="1" applyAlignment="1" applyProtection="1">
      <alignment horizontal="center" vertical="center" wrapText="1"/>
      <protection locked="0"/>
    </xf>
    <xf numFmtId="4" fontId="20" fillId="29" borderId="30" xfId="0" applyNumberFormat="1" applyFont="1" applyFill="1" applyBorder="1" applyAlignment="1" applyProtection="1">
      <alignment horizontal="center" vertical="center" wrapText="1"/>
      <protection locked="0"/>
    </xf>
    <xf numFmtId="4" fontId="20" fillId="29" borderId="27" xfId="0" applyNumberFormat="1" applyFont="1" applyFill="1" applyBorder="1" applyAlignment="1" applyProtection="1">
      <alignment horizontal="center" vertical="center" wrapText="1"/>
      <protection locked="0"/>
    </xf>
    <xf numFmtId="4" fontId="20" fillId="29" borderId="45" xfId="0" applyNumberFormat="1" applyFont="1" applyFill="1" applyBorder="1" applyAlignment="1" applyProtection="1">
      <alignment horizontal="center" vertical="center" wrapText="1"/>
      <protection locked="0"/>
    </xf>
    <xf numFmtId="0" fontId="20" fillId="29" borderId="34" xfId="0" applyFont="1" applyFill="1" applyBorder="1" applyAlignment="1" applyProtection="1">
      <alignment horizontal="center" vertical="center" wrapText="1"/>
      <protection locked="0"/>
    </xf>
    <xf numFmtId="0" fontId="20" fillId="29" borderId="27" xfId="0" applyFont="1" applyFill="1" applyBorder="1" applyAlignment="1" applyProtection="1">
      <alignment horizontal="center" vertical="center" wrapText="1"/>
      <protection locked="0"/>
    </xf>
    <xf numFmtId="0" fontId="20" fillId="29" borderId="67" xfId="0" applyFont="1" applyFill="1" applyBorder="1" applyAlignment="1" applyProtection="1">
      <alignment horizontal="center" vertical="center" wrapText="1"/>
      <protection locked="0"/>
    </xf>
    <xf numFmtId="10" fontId="24" fillId="29" borderId="83" xfId="0" applyNumberFormat="1" applyFont="1" applyFill="1" applyBorder="1" applyAlignment="1" applyProtection="1">
      <alignment horizontal="center" vertical="center" wrapText="1"/>
      <protection locked="0"/>
    </xf>
    <xf numFmtId="166" fontId="20" fillId="0" borderId="57" xfId="0" applyNumberFormat="1" applyFont="1" applyFill="1" applyBorder="1" applyAlignment="1" applyProtection="1">
      <alignment horizontal="center" vertical="center" wrapText="1"/>
    </xf>
    <xf numFmtId="166" fontId="20" fillId="0" borderId="45" xfId="0" applyNumberFormat="1" applyFont="1" applyFill="1" applyBorder="1" applyAlignment="1" applyProtection="1">
      <alignment horizontal="center" vertical="center" wrapText="1"/>
    </xf>
    <xf numFmtId="166" fontId="20" fillId="0" borderId="30" xfId="0" applyNumberFormat="1" applyFont="1" applyFill="1" applyBorder="1" applyAlignment="1" applyProtection="1">
      <alignment horizontal="center" vertical="center" wrapText="1"/>
    </xf>
    <xf numFmtId="166" fontId="20" fillId="0" borderId="34" xfId="0" applyNumberFormat="1" applyFont="1" applyFill="1" applyBorder="1" applyAlignment="1" applyProtection="1">
      <alignment horizontal="center" vertical="center" wrapText="1"/>
    </xf>
    <xf numFmtId="166" fontId="20" fillId="0" borderId="27" xfId="0" applyNumberFormat="1" applyFont="1" applyFill="1" applyBorder="1" applyAlignment="1" applyProtection="1">
      <alignment horizontal="center" vertical="center" wrapText="1"/>
    </xf>
    <xf numFmtId="166" fontId="20" fillId="0" borderId="66" xfId="0" applyNumberFormat="1" applyFont="1" applyFill="1" applyBorder="1" applyAlignment="1" applyProtection="1">
      <alignment horizontal="center" vertical="center" wrapText="1"/>
    </xf>
    <xf numFmtId="0" fontId="22" fillId="30" borderId="52" xfId="0" applyFont="1" applyFill="1" applyBorder="1" applyAlignment="1" applyProtection="1">
      <alignment horizontal="center" vertical="center" wrapText="1" shrinkToFit="1"/>
    </xf>
    <xf numFmtId="0" fontId="20" fillId="27" borderId="98" xfId="0" applyNumberFormat="1" applyFont="1" applyFill="1" applyBorder="1" applyAlignment="1" applyProtection="1">
      <alignment horizontal="center" vertical="center" wrapText="1" shrinkToFit="1"/>
    </xf>
    <xf numFmtId="167" fontId="20" fillId="27" borderId="98" xfId="0" applyNumberFormat="1" applyFont="1" applyFill="1" applyBorder="1" applyAlignment="1" applyProtection="1">
      <alignment horizontal="center" vertical="center" wrapText="1" shrinkToFit="1"/>
    </xf>
    <xf numFmtId="166" fontId="20" fillId="27" borderId="98" xfId="0" applyNumberFormat="1" applyFont="1" applyFill="1" applyBorder="1" applyAlignment="1" applyProtection="1">
      <alignment horizontal="center" vertical="center" wrapText="1" shrinkToFit="1"/>
    </xf>
    <xf numFmtId="166" fontId="20" fillId="27" borderId="98" xfId="0" applyNumberFormat="1" applyFont="1" applyFill="1" applyBorder="1" applyAlignment="1" applyProtection="1">
      <alignment horizontal="center" vertical="center" wrapText="1"/>
    </xf>
    <xf numFmtId="0" fontId="20" fillId="0" borderId="40" xfId="0" applyFont="1" applyBorder="1" applyAlignment="1" applyProtection="1">
      <alignment vertical="center" wrapText="1" shrinkToFit="1"/>
    </xf>
    <xf numFmtId="0" fontId="21" fillId="0" borderId="17" xfId="0" applyFont="1" applyBorder="1" applyAlignment="1" applyProtection="1">
      <alignment vertical="center" wrapText="1" shrinkToFit="1"/>
    </xf>
    <xf numFmtId="0" fontId="23" fillId="0" borderId="38" xfId="0" applyFont="1" applyFill="1" applyBorder="1" applyAlignment="1" applyProtection="1">
      <alignment horizontal="right" vertical="center" wrapText="1" shrinkToFit="1"/>
    </xf>
    <xf numFmtId="0" fontId="22" fillId="0" borderId="29" xfId="0" applyFont="1" applyFill="1" applyBorder="1" applyAlignment="1" applyProtection="1">
      <alignment horizontal="right" vertical="center" wrapText="1" shrinkToFit="1"/>
    </xf>
    <xf numFmtId="168" fontId="20" fillId="0" borderId="30" xfId="0" applyNumberFormat="1" applyFont="1" applyFill="1" applyBorder="1" applyAlignment="1" applyProtection="1">
      <alignment horizontal="center" vertical="center" wrapText="1"/>
    </xf>
    <xf numFmtId="2" fontId="23" fillId="0" borderId="116" xfId="0" applyNumberFormat="1" applyFont="1" applyFill="1" applyBorder="1" applyAlignment="1" applyProtection="1">
      <alignment horizontal="center" vertical="center" wrapText="1"/>
    </xf>
    <xf numFmtId="168" fontId="20" fillId="0" borderId="20" xfId="0" applyNumberFormat="1" applyFont="1" applyFill="1" applyBorder="1" applyAlignment="1" applyProtection="1">
      <alignment horizontal="center" vertical="center" wrapText="1"/>
    </xf>
    <xf numFmtId="2" fontId="23" fillId="28" borderId="117" xfId="0" applyNumberFormat="1" applyFont="1" applyFill="1" applyBorder="1" applyAlignment="1" applyProtection="1">
      <alignment horizontal="center" vertical="center" wrapText="1"/>
    </xf>
    <xf numFmtId="7" fontId="20" fillId="0" borderId="0" xfId="0" applyNumberFormat="1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right" vertical="center" wrapText="1" shrinkToFit="1"/>
    </xf>
    <xf numFmtId="0" fontId="22" fillId="30" borderId="52" xfId="0" applyFont="1" applyFill="1" applyBorder="1" applyAlignment="1" applyProtection="1">
      <alignment horizontal="center" vertical="center" wrapText="1"/>
    </xf>
    <xf numFmtId="0" fontId="20" fillId="27" borderId="98" xfId="0" applyNumberFormat="1" applyFont="1" applyFill="1" applyBorder="1" applyAlignment="1" applyProtection="1">
      <alignment horizontal="center" vertical="center" wrapText="1"/>
    </xf>
    <xf numFmtId="0" fontId="25" fillId="0" borderId="14" xfId="0" applyFont="1" applyFill="1" applyBorder="1" applyAlignment="1" applyProtection="1">
      <alignment vertical="center" wrapText="1" shrinkToFit="1"/>
    </xf>
    <xf numFmtId="0" fontId="25" fillId="0" borderId="0" xfId="0" applyFont="1" applyFill="1" applyBorder="1" applyAlignment="1" applyProtection="1">
      <alignment vertical="center" wrapText="1" shrinkToFit="1"/>
    </xf>
    <xf numFmtId="0" fontId="20" fillId="0" borderId="112" xfId="0" applyFont="1" applyBorder="1" applyAlignment="1" applyProtection="1">
      <alignment vertical="center" wrapText="1"/>
    </xf>
    <xf numFmtId="0" fontId="20" fillId="29" borderId="89" xfId="0" applyFont="1" applyFill="1" applyBorder="1" applyAlignment="1" applyProtection="1">
      <alignment horizontal="left" vertical="center" wrapText="1"/>
      <protection locked="0"/>
    </xf>
    <xf numFmtId="0" fontId="20" fillId="29" borderId="46" xfId="0" applyFont="1" applyFill="1" applyBorder="1" applyAlignment="1" applyProtection="1">
      <alignment horizontal="left" vertical="center" wrapText="1"/>
      <protection locked="0"/>
    </xf>
    <xf numFmtId="0" fontId="20" fillId="29" borderId="42" xfId="0" applyFont="1" applyFill="1" applyBorder="1" applyAlignment="1" applyProtection="1">
      <alignment horizontal="left" vertical="center" wrapText="1"/>
      <protection locked="0"/>
    </xf>
    <xf numFmtId="0" fontId="20" fillId="29" borderId="41" xfId="0" applyFont="1" applyFill="1" applyBorder="1" applyAlignment="1" applyProtection="1">
      <alignment horizontal="left" vertical="center" wrapText="1"/>
      <protection locked="0"/>
    </xf>
    <xf numFmtId="0" fontId="20" fillId="29" borderId="43" xfId="0" applyFont="1" applyFill="1" applyBorder="1" applyAlignment="1" applyProtection="1">
      <alignment horizontal="left" vertical="center" wrapText="1"/>
      <protection locked="0"/>
    </xf>
    <xf numFmtId="0" fontId="20" fillId="29" borderId="23" xfId="0" applyFont="1" applyFill="1" applyBorder="1" applyAlignment="1" applyProtection="1">
      <alignment horizontal="left" vertical="center" wrapText="1"/>
      <protection locked="0"/>
    </xf>
    <xf numFmtId="0" fontId="20" fillId="29" borderId="48" xfId="0" applyFont="1" applyFill="1" applyBorder="1" applyAlignment="1" applyProtection="1">
      <alignment horizontal="left" vertical="center" wrapText="1"/>
      <protection locked="0"/>
    </xf>
    <xf numFmtId="0" fontId="24" fillId="0" borderId="0" xfId="0" applyFont="1" applyBorder="1" applyAlignment="1" applyProtection="1">
      <alignment vertical="center"/>
    </xf>
    <xf numFmtId="10" fontId="24" fillId="29" borderId="139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vertical="center" wrapText="1"/>
    </xf>
    <xf numFmtId="0" fontId="22" fillId="0" borderId="38" xfId="0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center" vertical="center" wrapText="1"/>
    </xf>
    <xf numFmtId="167" fontId="22" fillId="0" borderId="0" xfId="0" applyNumberFormat="1" applyFont="1" applyFill="1" applyBorder="1" applyAlignment="1" applyProtection="1">
      <alignment horizontal="center" vertical="center" wrapText="1"/>
    </xf>
    <xf numFmtId="165" fontId="22" fillId="0" borderId="0" xfId="0" applyNumberFormat="1" applyFont="1" applyFill="1" applyBorder="1" applyAlignment="1" applyProtection="1">
      <alignment horizontal="center" vertical="center" wrapText="1" shrinkToFit="1"/>
    </xf>
    <xf numFmtId="166" fontId="22" fillId="0" borderId="0" xfId="0" applyNumberFormat="1" applyFont="1" applyFill="1" applyBorder="1" applyAlignment="1" applyProtection="1">
      <alignment horizontal="center" vertical="center" wrapText="1"/>
    </xf>
    <xf numFmtId="0" fontId="20" fillId="0" borderId="14" xfId="0" applyFont="1" applyFill="1" applyBorder="1" applyAlignment="1" applyProtection="1">
      <alignment vertical="center" wrapText="1" shrinkToFit="1"/>
    </xf>
    <xf numFmtId="0" fontId="23" fillId="0" borderId="147" xfId="0" applyFont="1" applyFill="1" applyBorder="1" applyAlignment="1" applyProtection="1">
      <alignment horizontal="center" vertical="center" wrapText="1" shrinkToFit="1"/>
    </xf>
    <xf numFmtId="0" fontId="23" fillId="0" borderId="138" xfId="0" applyFont="1" applyFill="1" applyBorder="1" applyAlignment="1" applyProtection="1">
      <alignment horizontal="center" vertical="center" wrapText="1" shrinkToFit="1"/>
    </xf>
    <xf numFmtId="0" fontId="20" fillId="29" borderId="141" xfId="0" applyFont="1" applyFill="1" applyBorder="1" applyAlignment="1" applyProtection="1">
      <alignment horizontal="center" vertical="center" wrapText="1"/>
      <protection locked="0"/>
    </xf>
    <xf numFmtId="169" fontId="22" fillId="0" borderId="0" xfId="0" applyNumberFormat="1" applyFont="1" applyFill="1" applyBorder="1" applyAlignment="1" applyProtection="1">
      <alignment vertical="center" wrapText="1"/>
    </xf>
    <xf numFmtId="170" fontId="22" fillId="0" borderId="0" xfId="0" applyNumberFormat="1" applyFont="1" applyFill="1" applyBorder="1" applyAlignment="1" applyProtection="1">
      <alignment vertical="center" wrapText="1"/>
    </xf>
    <xf numFmtId="0" fontId="20" fillId="0" borderId="23" xfId="0" applyFont="1" applyFill="1" applyBorder="1" applyAlignment="1" applyProtection="1">
      <alignment vertical="center" wrapText="1"/>
    </xf>
    <xf numFmtId="166" fontId="22" fillId="0" borderId="23" xfId="0" applyNumberFormat="1" applyFont="1" applyFill="1" applyBorder="1" applyAlignment="1" applyProtection="1">
      <alignment horizontal="center" vertical="center" wrapText="1"/>
    </xf>
    <xf numFmtId="165" fontId="23" fillId="0" borderId="0" xfId="0" applyNumberFormat="1" applyFont="1" applyFill="1" applyBorder="1" applyAlignment="1" applyProtection="1">
      <alignment vertical="center" wrapText="1" shrinkToFit="1"/>
    </xf>
    <xf numFmtId="0" fontId="23" fillId="0" borderId="0" xfId="0" applyFont="1" applyBorder="1" applyAlignment="1" applyProtection="1">
      <alignment horizontal="right" vertical="center" wrapText="1"/>
    </xf>
    <xf numFmtId="0" fontId="23" fillId="0" borderId="0" xfId="0" applyFont="1" applyFill="1" applyBorder="1" applyAlignment="1" applyProtection="1">
      <alignment horizontal="right" vertical="center" wrapText="1"/>
    </xf>
    <xf numFmtId="0" fontId="23" fillId="0" borderId="38" xfId="0" applyFont="1" applyBorder="1" applyAlignment="1" applyProtection="1">
      <alignment horizontal="right" vertical="center" wrapText="1" shrinkToFit="1"/>
    </xf>
    <xf numFmtId="0" fontId="23" fillId="0" borderId="38" xfId="0" applyFont="1" applyBorder="1" applyAlignment="1" applyProtection="1">
      <alignment horizontal="right" vertical="center" wrapText="1"/>
    </xf>
    <xf numFmtId="0" fontId="23" fillId="0" borderId="0" xfId="0" applyFont="1" applyFill="1" applyBorder="1" applyAlignment="1" applyProtection="1">
      <alignment horizontal="right" vertical="center" wrapText="1" shrinkToFit="1"/>
    </xf>
    <xf numFmtId="168" fontId="20" fillId="0" borderId="57" xfId="0" applyNumberFormat="1" applyFont="1" applyFill="1" applyBorder="1" applyAlignment="1" applyProtection="1">
      <alignment horizontal="center" vertical="center" wrapText="1"/>
    </xf>
    <xf numFmtId="168" fontId="20" fillId="0" borderId="45" xfId="0" applyNumberFormat="1" applyFont="1" applyFill="1" applyBorder="1" applyAlignment="1" applyProtection="1">
      <alignment horizontal="center" vertical="center" wrapText="1"/>
    </xf>
    <xf numFmtId="0" fontId="20" fillId="0" borderId="20" xfId="0" applyFont="1" applyFill="1" applyBorder="1" applyAlignment="1" applyProtection="1">
      <alignment horizontal="right" vertical="center" wrapText="1" shrinkToFit="1"/>
    </xf>
    <xf numFmtId="168" fontId="20" fillId="0" borderId="53" xfId="0" applyNumberFormat="1" applyFont="1" applyFill="1" applyBorder="1" applyAlignment="1" applyProtection="1">
      <alignment horizontal="center" vertical="center" wrapText="1"/>
    </xf>
    <xf numFmtId="0" fontId="20" fillId="0" borderId="55" xfId="0" applyFont="1" applyFill="1" applyBorder="1" applyAlignment="1" applyProtection="1">
      <alignment horizontal="right" vertical="center" wrapText="1" shrinkToFit="1"/>
    </xf>
    <xf numFmtId="0" fontId="20" fillId="27" borderId="148" xfId="0" applyFont="1" applyFill="1" applyBorder="1" applyAlignment="1" applyProtection="1">
      <alignment horizontal="right" vertical="center" wrapText="1" shrinkToFit="1"/>
    </xf>
    <xf numFmtId="0" fontId="24" fillId="0" borderId="153" xfId="0" applyFont="1" applyBorder="1" applyAlignment="1" applyProtection="1">
      <alignment vertical="center" wrapText="1"/>
    </xf>
    <xf numFmtId="0" fontId="24" fillId="0" borderId="108" xfId="0" applyFont="1" applyBorder="1" applyAlignment="1" applyProtection="1">
      <alignment vertical="center" wrapText="1"/>
    </xf>
    <xf numFmtId="0" fontId="24" fillId="0" borderId="23" xfId="0" applyFont="1" applyBorder="1" applyAlignment="1" applyProtection="1">
      <alignment vertical="center" wrapText="1"/>
    </xf>
    <xf numFmtId="0" fontId="22" fillId="30" borderId="159" xfId="0" applyFont="1" applyFill="1" applyBorder="1" applyAlignment="1" applyProtection="1">
      <alignment horizontal="center" vertical="center" wrapText="1"/>
    </xf>
    <xf numFmtId="166" fontId="20" fillId="27" borderId="110" xfId="0" applyNumberFormat="1" applyFont="1" applyFill="1" applyBorder="1" applyAlignment="1" applyProtection="1">
      <alignment horizontal="center" vertical="center" wrapText="1"/>
    </xf>
    <xf numFmtId="167" fontId="24" fillId="29" borderId="136" xfId="0" applyNumberFormat="1" applyFont="1" applyFill="1" applyBorder="1" applyAlignment="1" applyProtection="1">
      <alignment horizontal="center" vertical="center" wrapText="1"/>
      <protection locked="0"/>
    </xf>
    <xf numFmtId="171" fontId="24" fillId="0" borderId="96" xfId="0" applyNumberFormat="1" applyFont="1" applyFill="1" applyBorder="1" applyAlignment="1" applyProtection="1">
      <alignment horizontal="center" vertical="center" wrapText="1"/>
    </xf>
    <xf numFmtId="172" fontId="24" fillId="0" borderId="97" xfId="0" applyNumberFormat="1" applyFont="1" applyFill="1" applyBorder="1" applyAlignment="1" applyProtection="1">
      <alignment horizontal="center" vertical="center" wrapText="1"/>
    </xf>
    <xf numFmtId="171" fontId="24" fillId="0" borderId="10" xfId="0" applyNumberFormat="1" applyFont="1" applyFill="1" applyBorder="1" applyAlignment="1" applyProtection="1">
      <alignment horizontal="center" vertical="center" wrapText="1"/>
    </xf>
    <xf numFmtId="165" fontId="24" fillId="29" borderId="10" xfId="0" applyNumberFormat="1" applyFont="1" applyFill="1" applyBorder="1" applyAlignment="1" applyProtection="1">
      <alignment horizontal="center" vertical="center" wrapText="1" shrinkToFit="1"/>
      <protection locked="0"/>
    </xf>
    <xf numFmtId="165" fontId="20" fillId="31" borderId="98" xfId="0" applyNumberFormat="1" applyFont="1" applyFill="1" applyBorder="1" applyAlignment="1" applyProtection="1">
      <alignment horizontal="center" vertical="center" wrapText="1" shrinkToFit="1"/>
    </xf>
    <xf numFmtId="165" fontId="20" fillId="32" borderId="98" xfId="0" applyNumberFormat="1" applyFont="1" applyFill="1" applyBorder="1" applyAlignment="1" applyProtection="1">
      <alignment horizontal="center" vertical="center" wrapText="1" shrinkToFit="1"/>
    </xf>
    <xf numFmtId="165" fontId="20" fillId="33" borderId="98" xfId="0" applyNumberFormat="1" applyFont="1" applyFill="1" applyBorder="1" applyAlignment="1" applyProtection="1">
      <alignment horizontal="center" vertical="center" wrapText="1" shrinkToFit="1"/>
    </xf>
    <xf numFmtId="165" fontId="23" fillId="31" borderId="51" xfId="0" applyNumberFormat="1" applyFont="1" applyFill="1" applyBorder="1" applyAlignment="1" applyProtection="1">
      <alignment horizontal="center" vertical="center" wrapText="1"/>
    </xf>
    <xf numFmtId="165" fontId="23" fillId="32" borderId="51" xfId="0" applyNumberFormat="1" applyFont="1" applyFill="1" applyBorder="1" applyAlignment="1" applyProtection="1">
      <alignment horizontal="center" vertical="center" wrapText="1"/>
    </xf>
    <xf numFmtId="165" fontId="25" fillId="34" borderId="91" xfId="0" applyNumberFormat="1" applyFont="1" applyFill="1" applyBorder="1" applyAlignment="1" applyProtection="1">
      <alignment horizontal="center" vertical="center" wrapText="1" shrinkToFit="1"/>
    </xf>
    <xf numFmtId="165" fontId="23" fillId="31" borderId="130" xfId="0" applyNumberFormat="1" applyFont="1" applyFill="1" applyBorder="1" applyAlignment="1" applyProtection="1">
      <alignment horizontal="right" vertical="center" wrapText="1" shrinkToFit="1"/>
    </xf>
    <xf numFmtId="165" fontId="23" fillId="0" borderId="142" xfId="0" applyNumberFormat="1" applyFont="1" applyFill="1" applyBorder="1" applyAlignment="1" applyProtection="1">
      <alignment horizontal="right" vertical="center" wrapText="1" shrinkToFit="1"/>
    </xf>
    <xf numFmtId="165" fontId="23" fillId="0" borderId="143" xfId="0" applyNumberFormat="1" applyFont="1" applyFill="1" applyBorder="1" applyAlignment="1" applyProtection="1">
      <alignment horizontal="right" vertical="center" wrapText="1" shrinkToFit="1"/>
    </xf>
    <xf numFmtId="165" fontId="33" fillId="32" borderId="141" xfId="0" applyNumberFormat="1" applyFont="1" applyFill="1" applyBorder="1" applyAlignment="1" applyProtection="1">
      <alignment horizontal="right" vertical="center" wrapText="1" shrinkToFit="1"/>
    </xf>
    <xf numFmtId="165" fontId="33" fillId="0" borderId="141" xfId="0" applyNumberFormat="1" applyFont="1" applyFill="1" applyBorder="1" applyAlignment="1" applyProtection="1">
      <alignment horizontal="right" vertical="center" wrapText="1" shrinkToFit="1"/>
    </xf>
    <xf numFmtId="165" fontId="28" fillId="25" borderId="91" xfId="0" applyNumberFormat="1" applyFont="1" applyFill="1" applyBorder="1" applyAlignment="1" applyProtection="1">
      <alignment horizontal="right" vertical="center" wrapText="1" shrinkToFit="1"/>
    </xf>
    <xf numFmtId="0" fontId="23" fillId="0" borderId="138" xfId="0" applyFont="1" applyBorder="1" applyAlignment="1" applyProtection="1">
      <alignment horizontal="right" vertical="center"/>
    </xf>
    <xf numFmtId="0" fontId="23" fillId="0" borderId="152" xfId="0" applyFont="1" applyBorder="1" applyAlignment="1" applyProtection="1">
      <alignment horizontal="right" vertical="center"/>
    </xf>
    <xf numFmtId="0" fontId="23" fillId="0" borderId="138" xfId="0" applyFont="1" applyBorder="1" applyAlignment="1" applyProtection="1">
      <alignment horizontal="right" vertical="center" wrapText="1"/>
    </xf>
    <xf numFmtId="0" fontId="23" fillId="0" borderId="0" xfId="0" applyFont="1" applyBorder="1" applyAlignment="1" applyProtection="1">
      <alignment horizontal="right" vertical="center" wrapText="1"/>
    </xf>
    <xf numFmtId="0" fontId="22" fillId="30" borderId="131" xfId="0" applyFont="1" applyFill="1" applyBorder="1" applyAlignment="1" applyProtection="1">
      <alignment horizontal="center" vertical="center" wrapText="1"/>
    </xf>
    <xf numFmtId="0" fontId="22" fillId="30" borderId="93" xfId="0" applyFont="1" applyFill="1" applyBorder="1" applyAlignment="1" applyProtection="1">
      <alignment horizontal="center" vertical="center" wrapText="1"/>
    </xf>
    <xf numFmtId="0" fontId="22" fillId="30" borderId="132" xfId="0" applyFont="1" applyFill="1" applyBorder="1" applyAlignment="1" applyProtection="1">
      <alignment horizontal="center" vertical="center" wrapText="1"/>
    </xf>
    <xf numFmtId="0" fontId="20" fillId="27" borderId="160" xfId="0" applyNumberFormat="1" applyFont="1" applyFill="1" applyBorder="1" applyAlignment="1" applyProtection="1">
      <alignment horizontal="center" vertical="center" wrapText="1"/>
    </xf>
    <xf numFmtId="0" fontId="20" fillId="27" borderId="161" xfId="0" applyNumberFormat="1" applyFont="1" applyFill="1" applyBorder="1" applyAlignment="1" applyProtection="1">
      <alignment horizontal="center" vertical="center" wrapText="1"/>
    </xf>
    <xf numFmtId="0" fontId="20" fillId="27" borderId="137" xfId="0" applyNumberFormat="1" applyFont="1" applyFill="1" applyBorder="1" applyAlignment="1" applyProtection="1">
      <alignment horizontal="center" vertical="center" wrapText="1"/>
    </xf>
    <xf numFmtId="0" fontId="25" fillId="34" borderId="51" xfId="0" applyFont="1" applyFill="1" applyBorder="1" applyAlignment="1" applyProtection="1">
      <alignment horizontal="right" vertical="center" wrapText="1" shrinkToFit="1"/>
    </xf>
    <xf numFmtId="0" fontId="25" fillId="34" borderId="128" xfId="0" applyFont="1" applyFill="1" applyBorder="1" applyAlignment="1" applyProtection="1">
      <alignment horizontal="right" vertical="center" wrapText="1" shrinkToFit="1"/>
    </xf>
    <xf numFmtId="0" fontId="30" fillId="26" borderId="131" xfId="0" applyFont="1" applyFill="1" applyBorder="1" applyAlignment="1" applyProtection="1">
      <alignment horizontal="center" vertical="center" wrapText="1" shrinkToFit="1"/>
    </xf>
    <xf numFmtId="0" fontId="30" fillId="26" borderId="93" xfId="0" applyFont="1" applyFill="1" applyBorder="1" applyAlignment="1" applyProtection="1">
      <alignment horizontal="center" vertical="center" wrapText="1" shrinkToFit="1"/>
    </xf>
    <xf numFmtId="0" fontId="30" fillId="26" borderId="77" xfId="0" applyFont="1" applyFill="1" applyBorder="1" applyAlignment="1" applyProtection="1">
      <alignment horizontal="center" vertical="center" wrapText="1" shrinkToFit="1"/>
    </xf>
    <xf numFmtId="0" fontId="24" fillId="29" borderId="144" xfId="0" applyFont="1" applyFill="1" applyBorder="1" applyAlignment="1" applyProtection="1">
      <alignment horizontal="center" vertical="center" wrapText="1"/>
      <protection locked="0"/>
    </xf>
    <xf numFmtId="0" fontId="24" fillId="29" borderId="154" xfId="0" applyFont="1" applyFill="1" applyBorder="1" applyAlignment="1" applyProtection="1">
      <alignment horizontal="center" vertical="center" wrapText="1"/>
      <protection locked="0"/>
    </xf>
    <xf numFmtId="0" fontId="24" fillId="29" borderId="155" xfId="0" applyFont="1" applyFill="1" applyBorder="1" applyAlignment="1" applyProtection="1">
      <alignment horizontal="center" vertical="center" wrapText="1"/>
      <protection locked="0"/>
    </xf>
    <xf numFmtId="0" fontId="24" fillId="29" borderId="156" xfId="0" applyFont="1" applyFill="1" applyBorder="1" applyAlignment="1" applyProtection="1">
      <alignment horizontal="center" vertical="center" wrapText="1"/>
      <protection locked="0"/>
    </xf>
    <xf numFmtId="172" fontId="24" fillId="29" borderId="157" xfId="0" applyNumberFormat="1" applyFont="1" applyFill="1" applyBorder="1" applyAlignment="1" applyProtection="1">
      <alignment horizontal="center" vertical="center" wrapText="1"/>
      <protection locked="0"/>
    </xf>
    <xf numFmtId="172" fontId="24" fillId="29" borderId="158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38" xfId="0" applyFont="1" applyBorder="1" applyAlignment="1" applyProtection="1">
      <alignment horizontal="right" vertical="center" wrapText="1" shrinkToFit="1"/>
    </xf>
    <xf numFmtId="0" fontId="23" fillId="0" borderId="109" xfId="0" applyFont="1" applyBorder="1" applyAlignment="1" applyProtection="1">
      <alignment horizontal="right" vertical="center" wrapText="1" shrinkToFit="1"/>
    </xf>
    <xf numFmtId="0" fontId="23" fillId="0" borderId="38" xfId="0" applyFont="1" applyBorder="1" applyAlignment="1" applyProtection="1">
      <alignment horizontal="right" vertical="center" wrapText="1"/>
    </xf>
    <xf numFmtId="0" fontId="23" fillId="0" borderId="109" xfId="0" applyFont="1" applyBorder="1" applyAlignment="1" applyProtection="1">
      <alignment horizontal="right" vertical="center" wrapText="1"/>
    </xf>
    <xf numFmtId="167" fontId="24" fillId="29" borderId="84" xfId="0" applyNumberFormat="1" applyFont="1" applyFill="1" applyBorder="1" applyAlignment="1" applyProtection="1">
      <alignment horizontal="center" vertical="center" wrapText="1"/>
      <protection locked="0"/>
    </xf>
    <xf numFmtId="167" fontId="24" fillId="29" borderId="85" xfId="0" applyNumberFormat="1" applyFont="1" applyFill="1" applyBorder="1" applyAlignment="1" applyProtection="1">
      <alignment horizontal="center" vertical="center" wrapText="1"/>
      <protection locked="0"/>
    </xf>
    <xf numFmtId="167" fontId="24" fillId="29" borderId="150" xfId="0" applyNumberFormat="1" applyFont="1" applyFill="1" applyBorder="1" applyAlignment="1" applyProtection="1">
      <alignment horizontal="center" vertical="center" wrapText="1" shrinkToFit="1"/>
      <protection locked="0"/>
    </xf>
    <xf numFmtId="167" fontId="24" fillId="29" borderId="151" xfId="0" applyNumberFormat="1" applyFont="1" applyFill="1" applyBorder="1" applyAlignment="1" applyProtection="1">
      <alignment horizontal="center" vertical="center" wrapText="1" shrinkToFit="1"/>
      <protection locked="0"/>
    </xf>
    <xf numFmtId="0" fontId="23" fillId="0" borderId="0" xfId="0" applyFont="1" applyFill="1" applyBorder="1" applyAlignment="1" applyProtection="1">
      <alignment horizontal="right" vertical="center" wrapText="1"/>
    </xf>
    <xf numFmtId="0" fontId="23" fillId="0" borderId="109" xfId="0" applyFont="1" applyFill="1" applyBorder="1" applyAlignment="1" applyProtection="1">
      <alignment horizontal="right" vertical="center" wrapText="1"/>
    </xf>
    <xf numFmtId="0" fontId="21" fillId="0" borderId="16" xfId="0" applyFont="1" applyBorder="1" applyAlignment="1" applyProtection="1">
      <alignment horizontal="right" vertical="center" wrapText="1" shrinkToFit="1"/>
    </xf>
    <xf numFmtId="0" fontId="23" fillId="0" borderId="146" xfId="0" applyFont="1" applyFill="1" applyBorder="1" applyAlignment="1" applyProtection="1">
      <alignment horizontal="right" vertical="center" wrapText="1"/>
    </xf>
    <xf numFmtId="0" fontId="23" fillId="0" borderId="60" xfId="0" applyFont="1" applyFill="1" applyBorder="1" applyAlignment="1" applyProtection="1">
      <alignment horizontal="right" vertical="center" wrapText="1"/>
    </xf>
    <xf numFmtId="0" fontId="23" fillId="0" borderId="145" xfId="0" applyFont="1" applyFill="1" applyBorder="1" applyAlignment="1" applyProtection="1">
      <alignment horizontal="right" vertical="center" wrapText="1"/>
    </xf>
    <xf numFmtId="0" fontId="23" fillId="0" borderId="61" xfId="0" applyFont="1" applyFill="1" applyBorder="1" applyAlignment="1" applyProtection="1">
      <alignment horizontal="right" vertical="center" wrapText="1"/>
    </xf>
    <xf numFmtId="0" fontId="23" fillId="0" borderId="38" xfId="0" applyFont="1" applyFill="1" applyBorder="1" applyAlignment="1" applyProtection="1">
      <alignment horizontal="right" vertical="center" wrapText="1"/>
    </xf>
    <xf numFmtId="0" fontId="33" fillId="0" borderId="11" xfId="0" applyFont="1" applyFill="1" applyBorder="1" applyAlignment="1" applyProtection="1">
      <alignment horizontal="right" vertical="center" wrapText="1"/>
    </xf>
    <xf numFmtId="0" fontId="33" fillId="0" borderId="12" xfId="0" applyFont="1" applyFill="1" applyBorder="1" applyAlignment="1" applyProtection="1">
      <alignment horizontal="right" vertical="center" wrapText="1"/>
    </xf>
    <xf numFmtId="0" fontId="33" fillId="0" borderId="140" xfId="0" applyFont="1" applyFill="1" applyBorder="1" applyAlignment="1" applyProtection="1">
      <alignment horizontal="right" vertical="center" wrapText="1"/>
    </xf>
    <xf numFmtId="0" fontId="28" fillId="25" borderId="51" xfId="0" applyFont="1" applyFill="1" applyBorder="1" applyAlignment="1" applyProtection="1">
      <alignment horizontal="right" vertical="center" wrapText="1" shrinkToFit="1"/>
    </xf>
    <xf numFmtId="0" fontId="28" fillId="25" borderId="15" xfId="0" applyFont="1" applyFill="1" applyBorder="1" applyAlignment="1" applyProtection="1">
      <alignment horizontal="right" vertical="center" wrapText="1" shrinkToFit="1"/>
    </xf>
    <xf numFmtId="0" fontId="28" fillId="25" borderId="128" xfId="0" applyFont="1" applyFill="1" applyBorder="1" applyAlignment="1" applyProtection="1">
      <alignment horizontal="right" vertical="center" wrapText="1" shrinkToFit="1"/>
    </xf>
    <xf numFmtId="0" fontId="33" fillId="32" borderId="11" xfId="0" applyFont="1" applyFill="1" applyBorder="1" applyAlignment="1" applyProtection="1">
      <alignment horizontal="right" vertical="center" wrapText="1"/>
    </xf>
    <xf numFmtId="0" fontId="33" fillId="32" borderId="12" xfId="0" applyFont="1" applyFill="1" applyBorder="1" applyAlignment="1" applyProtection="1">
      <alignment horizontal="right" vertical="center" wrapText="1"/>
    </xf>
    <xf numFmtId="0" fontId="33" fillId="32" borderId="140" xfId="0" applyFont="1" applyFill="1" applyBorder="1" applyAlignment="1" applyProtection="1">
      <alignment horizontal="right" vertical="center" wrapText="1"/>
    </xf>
    <xf numFmtId="0" fontId="23" fillId="31" borderId="144" xfId="0" applyFont="1" applyFill="1" applyBorder="1" applyAlignment="1" applyProtection="1">
      <alignment horizontal="right" vertical="center" wrapText="1"/>
    </xf>
    <xf numFmtId="0" fontId="23" fillId="31" borderId="137" xfId="0" applyFont="1" applyFill="1" applyBorder="1" applyAlignment="1" applyProtection="1">
      <alignment horizontal="right" vertical="center" wrapText="1"/>
    </xf>
    <xf numFmtId="0" fontId="32" fillId="0" borderId="0" xfId="42" applyFont="1" applyFill="1" applyBorder="1" applyAlignment="1" applyProtection="1">
      <alignment horizontal="right" vertical="center" wrapText="1"/>
    </xf>
    <xf numFmtId="0" fontId="32" fillId="0" borderId="23" xfId="42" applyFont="1" applyFill="1" applyBorder="1" applyAlignment="1" applyProtection="1">
      <alignment horizontal="right" vertical="center" wrapText="1"/>
    </xf>
    <xf numFmtId="0" fontId="32" fillId="0" borderId="17" xfId="42" applyFont="1" applyFill="1" applyBorder="1" applyAlignment="1" applyProtection="1">
      <alignment horizontal="right" vertical="center" wrapText="1"/>
    </xf>
    <xf numFmtId="0" fontId="32" fillId="0" borderId="24" xfId="42" applyFont="1" applyFill="1" applyBorder="1" applyAlignment="1" applyProtection="1">
      <alignment horizontal="right" vertical="center" wrapText="1"/>
    </xf>
    <xf numFmtId="0" fontId="23" fillId="0" borderId="0" xfId="0" applyFont="1" applyFill="1" applyBorder="1" applyAlignment="1" applyProtection="1">
      <alignment horizontal="right" vertical="center" wrapText="1" shrinkToFit="1"/>
    </xf>
    <xf numFmtId="0" fontId="21" fillId="0" borderId="123" xfId="0" applyFont="1" applyFill="1" applyBorder="1" applyAlignment="1" applyProtection="1">
      <alignment horizontal="left" vertical="center" wrapText="1" shrinkToFit="1"/>
    </xf>
    <xf numFmtId="0" fontId="20" fillId="0" borderId="122" xfId="0" applyFont="1" applyFill="1" applyBorder="1" applyAlignment="1" applyProtection="1">
      <alignment horizontal="left" vertical="center" wrapText="1" shrinkToFit="1"/>
    </xf>
    <xf numFmtId="0" fontId="20" fillId="0" borderId="61" xfId="0" applyFont="1" applyFill="1" applyBorder="1" applyAlignment="1" applyProtection="1">
      <alignment horizontal="left" vertical="center" wrapText="1" shrinkToFit="1"/>
    </xf>
    <xf numFmtId="0" fontId="20" fillId="0" borderId="28" xfId="0" applyFont="1" applyFill="1" applyBorder="1" applyAlignment="1" applyProtection="1">
      <alignment horizontal="right" vertical="center" wrapText="1" shrinkToFit="1"/>
    </xf>
    <xf numFmtId="0" fontId="20" fillId="0" borderId="122" xfId="0" applyFont="1" applyFill="1" applyBorder="1" applyAlignment="1" applyProtection="1">
      <alignment horizontal="right" vertical="center" wrapText="1" shrinkToFit="1"/>
    </xf>
    <xf numFmtId="0" fontId="20" fillId="0" borderId="61" xfId="0" applyFont="1" applyFill="1" applyBorder="1" applyAlignment="1" applyProtection="1">
      <alignment horizontal="right" vertical="center" wrapText="1" shrinkToFit="1"/>
    </xf>
    <xf numFmtId="0" fontId="20" fillId="0" borderId="123" xfId="0" applyFont="1" applyFill="1" applyBorder="1" applyAlignment="1" applyProtection="1">
      <alignment horizontal="left" vertical="center" wrapText="1" shrinkToFit="1"/>
    </xf>
    <xf numFmtId="0" fontId="20" fillId="0" borderId="123" xfId="0" applyFont="1" applyFill="1" applyBorder="1" applyAlignment="1" applyProtection="1">
      <alignment horizontal="center" vertical="center" wrapText="1" shrinkToFit="1"/>
    </xf>
    <xf numFmtId="0" fontId="20" fillId="0" borderId="122" xfId="0" applyFont="1" applyFill="1" applyBorder="1" applyAlignment="1" applyProtection="1">
      <alignment horizontal="center" vertical="center" wrapText="1" shrinkToFit="1"/>
    </xf>
    <xf numFmtId="0" fontId="20" fillId="0" borderId="61" xfId="0" applyFont="1" applyFill="1" applyBorder="1" applyAlignment="1" applyProtection="1">
      <alignment horizontal="center" vertical="center" wrapText="1" shrinkToFit="1"/>
    </xf>
    <xf numFmtId="0" fontId="28" fillId="0" borderId="32" xfId="0" applyFont="1" applyFill="1" applyBorder="1" applyAlignment="1" applyProtection="1">
      <alignment horizontal="center" vertical="center" wrapText="1" shrinkToFit="1"/>
    </xf>
    <xf numFmtId="0" fontId="28" fillId="0" borderId="36" xfId="0" applyFont="1" applyFill="1" applyBorder="1" applyAlignment="1" applyProtection="1">
      <alignment horizontal="center" vertical="center" wrapText="1" shrinkToFit="1"/>
    </xf>
    <xf numFmtId="0" fontId="28" fillId="0" borderId="39" xfId="0" applyFont="1" applyFill="1" applyBorder="1" applyAlignment="1" applyProtection="1">
      <alignment horizontal="center" vertical="center" wrapText="1" shrinkToFit="1"/>
    </xf>
    <xf numFmtId="168" fontId="20" fillId="0" borderId="57" xfId="0" applyNumberFormat="1" applyFont="1" applyFill="1" applyBorder="1" applyAlignment="1" applyProtection="1">
      <alignment horizontal="center" vertical="center" wrapText="1"/>
    </xf>
    <xf numFmtId="168" fontId="20" fillId="0" borderId="45" xfId="0" applyNumberFormat="1" applyFont="1" applyFill="1" applyBorder="1" applyAlignment="1" applyProtection="1">
      <alignment horizontal="center" vertical="center" wrapText="1"/>
    </xf>
    <xf numFmtId="0" fontId="32" fillId="0" borderId="138" xfId="42" applyFont="1" applyFill="1" applyBorder="1" applyAlignment="1" applyProtection="1">
      <alignment horizontal="center" vertical="center" wrapText="1"/>
    </xf>
    <xf numFmtId="0" fontId="32" fillId="0" borderId="0" xfId="42" applyFont="1" applyFill="1" applyBorder="1" applyAlignment="1" applyProtection="1">
      <alignment horizontal="center" vertical="center" wrapText="1"/>
    </xf>
    <xf numFmtId="0" fontId="20" fillId="0" borderId="70" xfId="0" applyFont="1" applyFill="1" applyBorder="1" applyAlignment="1" applyProtection="1">
      <alignment horizontal="right" vertical="center" wrapText="1" shrinkToFit="1"/>
    </xf>
    <xf numFmtId="0" fontId="20" fillId="0" borderId="74" xfId="0" applyFont="1" applyFill="1" applyBorder="1" applyAlignment="1" applyProtection="1">
      <alignment horizontal="right" vertical="center" wrapText="1" shrinkToFit="1"/>
    </xf>
    <xf numFmtId="0" fontId="20" fillId="0" borderId="133" xfId="0" applyFont="1" applyFill="1" applyBorder="1" applyAlignment="1" applyProtection="1">
      <alignment horizontal="center" vertical="center" wrapText="1" shrinkToFit="1"/>
    </xf>
    <xf numFmtId="0" fontId="20" fillId="0" borderId="134" xfId="0" applyFont="1" applyFill="1" applyBorder="1" applyAlignment="1" applyProtection="1">
      <alignment horizontal="center" vertical="center" wrapText="1" shrinkToFit="1"/>
    </xf>
    <xf numFmtId="0" fontId="20" fillId="0" borderId="59" xfId="0" applyFont="1" applyFill="1" applyBorder="1" applyAlignment="1" applyProtection="1">
      <alignment horizontal="center" vertical="center" wrapText="1" shrinkToFit="1"/>
    </xf>
    <xf numFmtId="0" fontId="22" fillId="0" borderId="14" xfId="0" applyNumberFormat="1" applyFont="1" applyFill="1" applyBorder="1" applyAlignment="1" applyProtection="1">
      <alignment horizontal="right" vertical="center" wrapText="1"/>
    </xf>
    <xf numFmtId="0" fontId="22" fillId="0" borderId="0" xfId="0" applyNumberFormat="1" applyFont="1" applyFill="1" applyBorder="1" applyAlignment="1" applyProtection="1">
      <alignment horizontal="right" vertical="center" wrapText="1"/>
    </xf>
    <xf numFmtId="168" fontId="24" fillId="0" borderId="113" xfId="0" applyNumberFormat="1" applyFont="1" applyFill="1" applyBorder="1" applyAlignment="1" applyProtection="1">
      <alignment horizontal="center" vertical="center" wrapText="1"/>
    </xf>
    <xf numFmtId="168" fontId="24" fillId="0" borderId="114" xfId="0" applyNumberFormat="1" applyFont="1" applyFill="1" applyBorder="1" applyAlignment="1" applyProtection="1">
      <alignment horizontal="center" vertical="center" wrapText="1"/>
    </xf>
    <xf numFmtId="168" fontId="24" fillId="0" borderId="115" xfId="0" applyNumberFormat="1" applyFont="1" applyFill="1" applyBorder="1" applyAlignment="1" applyProtection="1">
      <alignment horizontal="center" vertical="center" wrapText="1"/>
    </xf>
    <xf numFmtId="0" fontId="20" fillId="0" borderId="29" xfId="0" applyFont="1" applyFill="1" applyBorder="1" applyAlignment="1" applyProtection="1">
      <alignment horizontal="left" vertical="center" wrapText="1" shrinkToFit="1"/>
    </xf>
    <xf numFmtId="0" fontId="20" fillId="0" borderId="60" xfId="0" applyFont="1" applyFill="1" applyBorder="1" applyAlignment="1" applyProtection="1">
      <alignment horizontal="left" vertical="center" wrapText="1" shrinkToFit="1"/>
    </xf>
    <xf numFmtId="0" fontId="20" fillId="0" borderId="30" xfId="0" applyFont="1" applyFill="1" applyBorder="1" applyAlignment="1" applyProtection="1">
      <alignment horizontal="left" vertical="center" wrapText="1" shrinkToFit="1"/>
    </xf>
    <xf numFmtId="0" fontId="20" fillId="0" borderId="20" xfId="0" applyFont="1" applyFill="1" applyBorder="1" applyAlignment="1" applyProtection="1">
      <alignment horizontal="right" vertical="center" wrapText="1" shrinkToFit="1"/>
    </xf>
    <xf numFmtId="0" fontId="20" fillId="0" borderId="60" xfId="0" applyFont="1" applyFill="1" applyBorder="1" applyAlignment="1" applyProtection="1">
      <alignment horizontal="right" vertical="center" wrapText="1" shrinkToFit="1"/>
    </xf>
    <xf numFmtId="168" fontId="20" fillId="0" borderId="31" xfId="0" applyNumberFormat="1" applyFont="1" applyFill="1" applyBorder="1" applyAlignment="1" applyProtection="1">
      <alignment horizontal="center" vertical="center" wrapText="1"/>
    </xf>
    <xf numFmtId="0" fontId="25" fillId="31" borderId="86" xfId="0" applyFont="1" applyFill="1" applyBorder="1" applyAlignment="1" applyProtection="1">
      <alignment horizontal="right" vertical="center" wrapText="1"/>
    </xf>
    <xf numFmtId="0" fontId="25" fillId="31" borderId="87" xfId="0" applyFont="1" applyFill="1" applyBorder="1" applyAlignment="1" applyProtection="1">
      <alignment horizontal="right" vertical="center" wrapText="1"/>
    </xf>
    <xf numFmtId="165" fontId="25" fillId="31" borderId="65" xfId="0" applyNumberFormat="1" applyFont="1" applyFill="1" applyBorder="1" applyAlignment="1" applyProtection="1">
      <alignment horizontal="left" vertical="center" wrapText="1" shrinkToFit="1"/>
    </xf>
    <xf numFmtId="165" fontId="25" fillId="31" borderId="82" xfId="0" applyNumberFormat="1" applyFont="1" applyFill="1" applyBorder="1" applyAlignment="1" applyProtection="1">
      <alignment horizontal="left" vertical="center" wrapText="1" shrinkToFit="1"/>
    </xf>
    <xf numFmtId="164" fontId="20" fillId="29" borderId="28" xfId="0" applyNumberFormat="1" applyFont="1" applyFill="1" applyBorder="1" applyAlignment="1" applyProtection="1">
      <alignment horizontal="left" vertical="center" wrapText="1"/>
      <protection locked="0"/>
    </xf>
    <xf numFmtId="164" fontId="20" fillId="29" borderId="79" xfId="0" applyNumberFormat="1" applyFont="1" applyFill="1" applyBorder="1" applyAlignment="1" applyProtection="1">
      <alignment horizontal="left" vertical="center" wrapText="1"/>
      <protection locked="0"/>
    </xf>
    <xf numFmtId="164" fontId="20" fillId="29" borderId="80" xfId="0" applyNumberFormat="1" applyFont="1" applyFill="1" applyBorder="1" applyAlignment="1" applyProtection="1">
      <alignment horizontal="left" vertical="center" wrapText="1"/>
      <protection locked="0"/>
    </xf>
    <xf numFmtId="164" fontId="20" fillId="29" borderId="75" xfId="0" applyNumberFormat="1" applyFont="1" applyFill="1" applyBorder="1" applyAlignment="1" applyProtection="1">
      <alignment horizontal="left" vertical="center" wrapText="1"/>
      <protection locked="0"/>
    </xf>
    <xf numFmtId="0" fontId="23" fillId="31" borderId="15" xfId="0" applyFont="1" applyFill="1" applyBorder="1" applyAlignment="1" applyProtection="1">
      <alignment horizontal="center" vertical="center" wrapText="1"/>
    </xf>
    <xf numFmtId="0" fontId="23" fillId="31" borderId="21" xfId="0" applyFont="1" applyFill="1" applyBorder="1" applyAlignment="1" applyProtection="1">
      <alignment horizontal="center" vertical="center" wrapText="1"/>
    </xf>
    <xf numFmtId="0" fontId="27" fillId="32" borderId="51" xfId="0" applyFont="1" applyFill="1" applyBorder="1" applyAlignment="1" applyProtection="1">
      <alignment horizontal="center" vertical="center" wrapText="1" shrinkToFit="1"/>
    </xf>
    <xf numFmtId="0" fontId="27" fillId="32" borderId="15" xfId="0" applyFont="1" applyFill="1" applyBorder="1" applyAlignment="1" applyProtection="1">
      <alignment horizontal="center" vertical="center" wrapText="1" shrinkToFit="1"/>
    </xf>
    <xf numFmtId="0" fontId="27" fillId="32" borderId="21" xfId="0" applyFont="1" applyFill="1" applyBorder="1" applyAlignment="1" applyProtection="1">
      <alignment horizontal="center" vertical="center" wrapText="1" shrinkToFit="1"/>
    </xf>
    <xf numFmtId="0" fontId="22" fillId="0" borderId="131" xfId="0" applyFont="1" applyFill="1" applyBorder="1" applyAlignment="1" applyProtection="1">
      <alignment horizontal="center" vertical="center" wrapText="1" shrinkToFit="1"/>
    </xf>
    <xf numFmtId="0" fontId="22" fillId="0" borderId="93" xfId="0" applyFont="1" applyFill="1" applyBorder="1" applyAlignment="1" applyProtection="1">
      <alignment horizontal="center" vertical="center" wrapText="1" shrinkToFit="1"/>
    </xf>
    <xf numFmtId="0" fontId="22" fillId="0" borderId="132" xfId="0" applyFont="1" applyFill="1" applyBorder="1" applyAlignment="1" applyProtection="1">
      <alignment horizontal="center" vertical="center" wrapText="1" shrinkToFit="1"/>
    </xf>
    <xf numFmtId="0" fontId="25" fillId="0" borderId="56" xfId="0" applyFont="1" applyFill="1" applyBorder="1" applyAlignment="1" applyProtection="1">
      <alignment horizontal="center" vertical="center" wrapText="1"/>
    </xf>
    <xf numFmtId="0" fontId="25" fillId="0" borderId="77" xfId="0" applyFont="1" applyFill="1" applyBorder="1" applyAlignment="1" applyProtection="1">
      <alignment horizontal="center" vertical="center" wrapText="1"/>
    </xf>
    <xf numFmtId="164" fontId="20" fillId="29" borderId="58" xfId="0" applyNumberFormat="1" applyFont="1" applyFill="1" applyBorder="1" applyAlignment="1" applyProtection="1">
      <alignment horizontal="left" vertical="center" wrapText="1"/>
      <protection locked="0"/>
    </xf>
    <xf numFmtId="164" fontId="20" fillId="29" borderId="78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45" xfId="0" applyFont="1" applyFill="1" applyBorder="1" applyAlignment="1" applyProtection="1">
      <alignment horizontal="center" vertical="center" wrapText="1"/>
    </xf>
    <xf numFmtId="0" fontId="25" fillId="0" borderId="46" xfId="0" applyFont="1" applyFill="1" applyBorder="1" applyAlignment="1" applyProtection="1">
      <alignment horizontal="center" vertical="center" wrapText="1"/>
    </xf>
    <xf numFmtId="168" fontId="20" fillId="0" borderId="70" xfId="0" applyNumberFormat="1" applyFont="1" applyFill="1" applyBorder="1" applyAlignment="1" applyProtection="1">
      <alignment horizontal="center" vertical="center" wrapText="1"/>
    </xf>
    <xf numFmtId="168" fontId="20" fillId="0" borderId="53" xfId="0" applyNumberFormat="1" applyFont="1" applyFill="1" applyBorder="1" applyAlignment="1" applyProtection="1">
      <alignment horizontal="center" vertical="center" wrapText="1"/>
    </xf>
    <xf numFmtId="0" fontId="24" fillId="29" borderId="92" xfId="0" applyFont="1" applyFill="1" applyBorder="1" applyAlignment="1" applyProtection="1">
      <alignment horizontal="center" vertical="center" wrapText="1"/>
      <protection locked="0"/>
    </xf>
    <xf numFmtId="0" fontId="24" fillId="29" borderId="93" xfId="0" applyFont="1" applyFill="1" applyBorder="1" applyAlignment="1" applyProtection="1">
      <alignment horizontal="center" vertical="center" wrapText="1"/>
      <protection locked="0"/>
    </xf>
    <xf numFmtId="0" fontId="24" fillId="29" borderId="16" xfId="0" applyFont="1" applyFill="1" applyBorder="1" applyAlignment="1" applyProtection="1">
      <alignment horizontal="center" vertical="center" wrapText="1"/>
      <protection locked="0"/>
    </xf>
    <xf numFmtId="0" fontId="24" fillId="29" borderId="95" xfId="0" applyFont="1" applyFill="1" applyBorder="1" applyAlignment="1" applyProtection="1">
      <alignment horizontal="center" vertical="center" wrapText="1"/>
      <protection locked="0"/>
    </xf>
    <xf numFmtId="0" fontId="20" fillId="0" borderId="55" xfId="0" applyFont="1" applyFill="1" applyBorder="1" applyAlignment="1" applyProtection="1">
      <alignment horizontal="right" vertical="center" wrapText="1" shrinkToFit="1"/>
    </xf>
    <xf numFmtId="0" fontId="20" fillId="0" borderId="64" xfId="0" applyFont="1" applyFill="1" applyBorder="1" applyAlignment="1" applyProtection="1">
      <alignment horizontal="right" vertical="center" wrapText="1" shrinkToFit="1"/>
    </xf>
    <xf numFmtId="0" fontId="20" fillId="0" borderId="68" xfId="0" applyFont="1" applyFill="1" applyBorder="1" applyAlignment="1" applyProtection="1">
      <alignment horizontal="left" vertical="center" wrapText="1" shrinkToFit="1"/>
    </xf>
    <xf numFmtId="0" fontId="20" fillId="0" borderId="69" xfId="0" applyFont="1" applyFill="1" applyBorder="1" applyAlignment="1" applyProtection="1">
      <alignment horizontal="left" vertical="center" wrapText="1" shrinkToFit="1"/>
    </xf>
    <xf numFmtId="0" fontId="20" fillId="0" borderId="64" xfId="0" applyFont="1" applyFill="1" applyBorder="1" applyAlignment="1" applyProtection="1">
      <alignment horizontal="left" vertical="center" wrapText="1" shrinkToFit="1"/>
    </xf>
    <xf numFmtId="0" fontId="20" fillId="0" borderId="44" xfId="0" applyFont="1" applyFill="1" applyBorder="1" applyAlignment="1" applyProtection="1">
      <alignment horizontal="left" vertical="center" wrapText="1" shrinkToFit="1"/>
    </xf>
    <xf numFmtId="0" fontId="20" fillId="0" borderId="63" xfId="0" applyFont="1" applyFill="1" applyBorder="1" applyAlignment="1" applyProtection="1">
      <alignment horizontal="left" vertical="center" wrapText="1" shrinkToFit="1"/>
    </xf>
    <xf numFmtId="0" fontId="20" fillId="0" borderId="45" xfId="0" applyFont="1" applyFill="1" applyBorder="1" applyAlignment="1" applyProtection="1">
      <alignment horizontal="left" vertical="center" wrapText="1" shrinkToFit="1"/>
    </xf>
    <xf numFmtId="0" fontId="20" fillId="0" borderId="53" xfId="0" applyFont="1" applyFill="1" applyBorder="1" applyAlignment="1" applyProtection="1">
      <alignment horizontal="right" vertical="center" wrapText="1" shrinkToFit="1"/>
    </xf>
    <xf numFmtId="0" fontId="20" fillId="0" borderId="63" xfId="0" applyFont="1" applyFill="1" applyBorder="1" applyAlignment="1" applyProtection="1">
      <alignment horizontal="right" vertical="center" wrapText="1" shrinkToFit="1"/>
    </xf>
    <xf numFmtId="0" fontId="24" fillId="29" borderId="11" xfId="0" applyFont="1" applyFill="1" applyBorder="1" applyAlignment="1" applyProtection="1">
      <alignment horizontal="center" vertical="center" wrapText="1"/>
      <protection locked="0"/>
    </xf>
    <xf numFmtId="0" fontId="24" fillId="29" borderId="13" xfId="0" applyFont="1" applyFill="1" applyBorder="1" applyAlignment="1" applyProtection="1">
      <alignment horizontal="center" vertical="center" wrapText="1"/>
      <protection locked="0"/>
    </xf>
    <xf numFmtId="171" fontId="24" fillId="0" borderId="92" xfId="0" applyNumberFormat="1" applyFont="1" applyFill="1" applyBorder="1" applyAlignment="1" applyProtection="1">
      <alignment horizontal="center" vertical="center" wrapText="1" shrinkToFit="1"/>
    </xf>
    <xf numFmtId="171" fontId="24" fillId="0" borderId="94" xfId="0" applyNumberFormat="1" applyFont="1" applyFill="1" applyBorder="1" applyAlignment="1" applyProtection="1">
      <alignment horizontal="center" vertical="center" wrapText="1" shrinkToFit="1"/>
    </xf>
    <xf numFmtId="171" fontId="24" fillId="0" borderId="11" xfId="0" applyNumberFormat="1" applyFont="1" applyFill="1" applyBorder="1" applyAlignment="1" applyProtection="1">
      <alignment horizontal="center" vertical="center" wrapText="1"/>
    </xf>
    <xf numFmtId="171" fontId="24" fillId="0" borderId="13" xfId="0" applyNumberFormat="1" applyFont="1" applyFill="1" applyBorder="1" applyAlignment="1" applyProtection="1">
      <alignment horizontal="center" vertical="center" wrapText="1"/>
    </xf>
    <xf numFmtId="0" fontId="20" fillId="0" borderId="76" xfId="0" applyFont="1" applyFill="1" applyBorder="1" applyAlignment="1" applyProtection="1">
      <alignment horizontal="left" vertical="center" wrapText="1" shrinkToFit="1"/>
    </xf>
    <xf numFmtId="0" fontId="20" fillId="0" borderId="74" xfId="0" applyFont="1" applyFill="1" applyBorder="1" applyAlignment="1" applyProtection="1">
      <alignment horizontal="left" vertical="center" wrapText="1" shrinkToFit="1"/>
    </xf>
    <xf numFmtId="0" fontId="20" fillId="0" borderId="57" xfId="0" applyFont="1" applyFill="1" applyBorder="1" applyAlignment="1" applyProtection="1">
      <alignment horizontal="left" vertical="center" wrapText="1" shrinkToFit="1"/>
    </xf>
    <xf numFmtId="0" fontId="20" fillId="0" borderId="88" xfId="0" applyFont="1" applyFill="1" applyBorder="1" applyAlignment="1" applyProtection="1">
      <alignment horizontal="center" vertical="center" wrapText="1" shrinkToFit="1"/>
    </xf>
    <xf numFmtId="0" fontId="20" fillId="0" borderId="135" xfId="0" applyFont="1" applyFill="1" applyBorder="1" applyAlignment="1" applyProtection="1">
      <alignment horizontal="center" vertical="center" wrapText="1" shrinkToFit="1"/>
    </xf>
    <xf numFmtId="0" fontId="20" fillId="0" borderId="62" xfId="0" applyFont="1" applyFill="1" applyBorder="1" applyAlignment="1" applyProtection="1">
      <alignment horizontal="center" vertical="center" wrapText="1" shrinkToFit="1"/>
    </xf>
    <xf numFmtId="0" fontId="30" fillId="26" borderId="51" xfId="0" applyFont="1" applyFill="1" applyBorder="1" applyAlignment="1" applyProtection="1">
      <alignment horizontal="center" vertical="center" wrapText="1" shrinkToFit="1"/>
    </xf>
    <xf numFmtId="0" fontId="30" fillId="26" borderId="16" xfId="0" applyFont="1" applyFill="1" applyBorder="1" applyAlignment="1" applyProtection="1">
      <alignment horizontal="center" vertical="center" wrapText="1" shrinkToFit="1"/>
    </xf>
    <xf numFmtId="0" fontId="30" fillId="26" borderId="15" xfId="0" applyFont="1" applyFill="1" applyBorder="1" applyAlignment="1" applyProtection="1">
      <alignment horizontal="center" vertical="center" wrapText="1" shrinkToFit="1"/>
    </xf>
    <xf numFmtId="0" fontId="30" fillId="26" borderId="21" xfId="0" applyFont="1" applyFill="1" applyBorder="1" applyAlignment="1" applyProtection="1">
      <alignment horizontal="center" vertical="center" wrapText="1" shrinkToFit="1"/>
    </xf>
    <xf numFmtId="0" fontId="23" fillId="0" borderId="0" xfId="0" applyFont="1" applyBorder="1" applyAlignment="1" applyProtection="1">
      <alignment horizontal="right" vertical="center"/>
    </xf>
    <xf numFmtId="0" fontId="28" fillId="0" borderId="71" xfId="0" applyFont="1" applyFill="1" applyBorder="1" applyAlignment="1" applyProtection="1">
      <alignment horizontal="center" vertical="center" wrapText="1" shrinkToFit="1"/>
    </xf>
    <xf numFmtId="0" fontId="28" fillId="0" borderId="47" xfId="0" applyFont="1" applyFill="1" applyBorder="1" applyAlignment="1" applyProtection="1">
      <alignment horizontal="center" vertical="center" wrapText="1" shrinkToFit="1"/>
    </xf>
    <xf numFmtId="0" fontId="20" fillId="0" borderId="33" xfId="0" applyFont="1" applyFill="1" applyBorder="1" applyAlignment="1" applyProtection="1">
      <alignment horizontal="left" vertical="center" wrapText="1" shrinkToFit="1"/>
    </xf>
    <xf numFmtId="0" fontId="20" fillId="0" borderId="59" xfId="0" applyFont="1" applyFill="1" applyBorder="1" applyAlignment="1" applyProtection="1">
      <alignment horizontal="left" vertical="center" wrapText="1" shrinkToFit="1"/>
    </xf>
    <xf numFmtId="0" fontId="20" fillId="0" borderId="34" xfId="0" applyFont="1" applyFill="1" applyBorder="1" applyAlignment="1" applyProtection="1">
      <alignment horizontal="left" vertical="center" wrapText="1" shrinkToFit="1"/>
    </xf>
    <xf numFmtId="0" fontId="20" fillId="0" borderId="26" xfId="0" applyFont="1" applyFill="1" applyBorder="1" applyAlignment="1" applyProtection="1">
      <alignment horizontal="left" vertical="center" wrapText="1" shrinkToFit="1"/>
    </xf>
    <xf numFmtId="0" fontId="20" fillId="0" borderId="27" xfId="0" applyFont="1" applyFill="1" applyBorder="1" applyAlignment="1" applyProtection="1">
      <alignment horizontal="left" vertical="center" wrapText="1" shrinkToFit="1"/>
    </xf>
    <xf numFmtId="0" fontId="23" fillId="0" borderId="16" xfId="0" applyFont="1" applyBorder="1" applyAlignment="1" applyProtection="1">
      <alignment horizontal="right" vertical="center" wrapText="1"/>
    </xf>
    <xf numFmtId="0" fontId="27" fillId="31" borderId="111" xfId="0" applyFont="1" applyFill="1" applyBorder="1" applyAlignment="1" applyProtection="1">
      <alignment horizontal="center" vertical="center" wrapText="1"/>
    </xf>
    <xf numFmtId="0" fontId="27" fillId="31" borderId="12" xfId="0" applyFont="1" applyFill="1" applyBorder="1" applyAlignment="1" applyProtection="1">
      <alignment horizontal="center" vertical="center" wrapText="1"/>
    </xf>
    <xf numFmtId="0" fontId="27" fillId="31" borderId="129" xfId="0" applyFont="1" applyFill="1" applyBorder="1" applyAlignment="1" applyProtection="1">
      <alignment horizontal="center" vertical="center" wrapText="1"/>
    </xf>
    <xf numFmtId="0" fontId="25" fillId="0" borderId="63" xfId="0" applyFont="1" applyFill="1" applyBorder="1" applyAlignment="1" applyProtection="1">
      <alignment horizontal="center" vertical="center" wrapText="1"/>
    </xf>
    <xf numFmtId="0" fontId="20" fillId="27" borderId="148" xfId="0" applyFont="1" applyFill="1" applyBorder="1" applyAlignment="1" applyProtection="1">
      <alignment horizontal="right" vertical="center" wrapText="1" shrinkToFit="1"/>
    </xf>
    <xf numFmtId="0" fontId="20" fillId="27" borderId="149" xfId="0" applyFont="1" applyFill="1" applyBorder="1" applyAlignment="1" applyProtection="1">
      <alignment horizontal="right" vertical="center" wrapText="1" shrinkToFit="1"/>
    </xf>
    <xf numFmtId="0" fontId="20" fillId="27" borderId="11" xfId="0" applyFont="1" applyFill="1" applyBorder="1" applyAlignment="1" applyProtection="1">
      <alignment horizontal="right" vertical="center" wrapText="1" shrinkToFit="1"/>
    </xf>
    <xf numFmtId="0" fontId="20" fillId="27" borderId="12" xfId="0" applyFont="1" applyFill="1" applyBorder="1" applyAlignment="1" applyProtection="1">
      <alignment horizontal="right" vertical="center" wrapText="1" shrinkToFit="1"/>
    </xf>
    <xf numFmtId="0" fontId="20" fillId="27" borderId="140" xfId="0" applyFont="1" applyFill="1" applyBorder="1" applyAlignment="1" applyProtection="1">
      <alignment horizontal="right" vertical="center" wrapText="1" shrinkToFit="1"/>
    </xf>
    <xf numFmtId="0" fontId="25" fillId="24" borderId="11" xfId="0" applyFont="1" applyFill="1" applyBorder="1" applyAlignment="1" applyProtection="1">
      <alignment horizontal="center" vertical="center" wrapText="1" shrinkToFit="1"/>
    </xf>
    <xf numFmtId="0" fontId="25" fillId="24" borderId="12" xfId="0" applyFont="1" applyFill="1" applyBorder="1" applyAlignment="1" applyProtection="1">
      <alignment horizontal="center" vertical="center" wrapText="1" shrinkToFit="1"/>
    </xf>
    <xf numFmtId="0" fontId="25" fillId="24" borderId="13" xfId="0" applyFont="1" applyFill="1" applyBorder="1" applyAlignment="1" applyProtection="1">
      <alignment horizontal="center" vertical="center" wrapText="1" shrinkToFit="1"/>
    </xf>
    <xf numFmtId="0" fontId="20" fillId="0" borderId="72" xfId="0" applyFont="1" applyFill="1" applyBorder="1" applyAlignment="1" applyProtection="1">
      <alignment horizontal="left" vertical="center" wrapText="1" shrinkToFit="1"/>
    </xf>
    <xf numFmtId="0" fontId="20" fillId="0" borderId="73" xfId="0" applyFont="1" applyFill="1" applyBorder="1" applyAlignment="1" applyProtection="1">
      <alignment horizontal="left" vertical="center" wrapText="1" shrinkToFit="1"/>
    </xf>
    <xf numFmtId="0" fontId="20" fillId="0" borderId="19" xfId="0" applyFont="1" applyFill="1" applyBorder="1" applyAlignment="1" applyProtection="1">
      <alignment horizontal="left" vertical="center" wrapText="1" shrinkToFit="1"/>
    </xf>
    <xf numFmtId="0" fontId="20" fillId="0" borderId="69" xfId="0" applyFont="1" applyFill="1" applyBorder="1" applyAlignment="1" applyProtection="1">
      <alignment horizontal="right" vertical="center" wrapText="1" shrinkToFit="1"/>
    </xf>
    <xf numFmtId="0" fontId="26" fillId="0" borderId="0" xfId="0" applyFont="1" applyBorder="1" applyAlignment="1" applyProtection="1">
      <alignment horizontal="center" wrapText="1"/>
    </xf>
    <xf numFmtId="165" fontId="28" fillId="33" borderId="54" xfId="0" applyNumberFormat="1" applyFont="1" applyFill="1" applyBorder="1" applyAlignment="1" applyProtection="1">
      <alignment horizontal="left" vertical="center" wrapText="1"/>
    </xf>
    <xf numFmtId="165" fontId="28" fillId="33" borderId="21" xfId="0" applyNumberFormat="1" applyFont="1" applyFill="1" applyBorder="1" applyAlignment="1" applyProtection="1">
      <alignment horizontal="left" vertical="center" wrapText="1"/>
    </xf>
    <xf numFmtId="0" fontId="20" fillId="0" borderId="118" xfId="0" applyFont="1" applyFill="1" applyBorder="1" applyAlignment="1" applyProtection="1">
      <alignment horizontal="right" vertical="center" wrapText="1" shrinkToFit="1"/>
    </xf>
    <xf numFmtId="0" fontId="20" fillId="0" borderId="121" xfId="0" applyFont="1" applyFill="1" applyBorder="1" applyAlignment="1" applyProtection="1">
      <alignment horizontal="right" vertical="center" wrapText="1" shrinkToFit="1"/>
    </xf>
    <xf numFmtId="0" fontId="20" fillId="0" borderId="119" xfId="0" applyFont="1" applyFill="1" applyBorder="1" applyAlignment="1" applyProtection="1">
      <alignment horizontal="right" vertical="center" wrapText="1" shrinkToFit="1"/>
    </xf>
    <xf numFmtId="0" fontId="20" fillId="0" borderId="120" xfId="0" applyFont="1" applyFill="1" applyBorder="1" applyAlignment="1" applyProtection="1">
      <alignment horizontal="left" vertical="center" wrapText="1" shrinkToFit="1"/>
    </xf>
    <xf numFmtId="0" fontId="20" fillId="0" borderId="121" xfId="0" applyFont="1" applyFill="1" applyBorder="1" applyAlignment="1" applyProtection="1">
      <alignment horizontal="left" vertical="center" wrapText="1" shrinkToFit="1"/>
    </xf>
    <xf numFmtId="0" fontId="20" fillId="0" borderId="119" xfId="0" applyFont="1" applyFill="1" applyBorder="1" applyAlignment="1" applyProtection="1">
      <alignment horizontal="left" vertical="center" wrapText="1" shrinkToFit="1"/>
    </xf>
    <xf numFmtId="0" fontId="28" fillId="33" borderId="51" xfId="0" applyFont="1" applyFill="1" applyBorder="1" applyAlignment="1" applyProtection="1">
      <alignment horizontal="right" vertical="center" wrapText="1"/>
    </xf>
    <xf numFmtId="0" fontId="28" fillId="33" borderId="15" xfId="0" applyFont="1" applyFill="1" applyBorder="1" applyAlignment="1" applyProtection="1">
      <alignment horizontal="right" vertical="center" wrapText="1"/>
    </xf>
    <xf numFmtId="0" fontId="20" fillId="0" borderId="124" xfId="0" applyFont="1" applyFill="1" applyBorder="1" applyAlignment="1" applyProtection="1">
      <alignment horizontal="left" vertical="center" wrapText="1" shrinkToFit="1"/>
    </xf>
    <xf numFmtId="0" fontId="20" fillId="0" borderId="125" xfId="0" applyFont="1" applyFill="1" applyBorder="1" applyAlignment="1" applyProtection="1">
      <alignment horizontal="left" vertical="center" wrapText="1" shrinkToFit="1"/>
    </xf>
    <xf numFmtId="0" fontId="20" fillId="0" borderId="126" xfId="0" applyFont="1" applyFill="1" applyBorder="1" applyAlignment="1" applyProtection="1">
      <alignment horizontal="left" vertical="center" wrapText="1" shrinkToFit="1"/>
    </xf>
    <xf numFmtId="0" fontId="20" fillId="0" borderId="127" xfId="0" applyFont="1" applyFill="1" applyBorder="1" applyAlignment="1" applyProtection="1">
      <alignment horizontal="right" vertical="center" wrapText="1" shrinkToFit="1"/>
    </xf>
    <xf numFmtId="0" fontId="20" fillId="0" borderId="125" xfId="0" applyFont="1" applyFill="1" applyBorder="1" applyAlignment="1" applyProtection="1">
      <alignment horizontal="right" vertical="center" wrapText="1" shrinkToFit="1"/>
    </xf>
    <xf numFmtId="0" fontId="20" fillId="0" borderId="126" xfId="0" applyFont="1" applyFill="1" applyBorder="1" applyAlignment="1" applyProtection="1">
      <alignment horizontal="right" vertical="center" wrapText="1" shrinkToFit="1"/>
    </xf>
    <xf numFmtId="0" fontId="26" fillId="0" borderId="38" xfId="0" applyFont="1" applyBorder="1" applyAlignment="1" applyProtection="1">
      <alignment horizontal="center" wrapText="1"/>
    </xf>
    <xf numFmtId="0" fontId="25" fillId="32" borderId="88" xfId="0" applyFont="1" applyFill="1" applyBorder="1" applyAlignment="1" applyProtection="1">
      <alignment horizontal="right" vertical="center" wrapText="1"/>
    </xf>
    <xf numFmtId="0" fontId="25" fillId="32" borderId="62" xfId="0" applyFont="1" applyFill="1" applyBorder="1" applyAlignment="1" applyProtection="1">
      <alignment horizontal="right" vertical="center" wrapText="1"/>
    </xf>
    <xf numFmtId="165" fontId="25" fillId="32" borderId="20" xfId="0" applyNumberFormat="1" applyFont="1" applyFill="1" applyBorder="1" applyAlignment="1" applyProtection="1">
      <alignment horizontal="left" vertical="center" wrapText="1"/>
    </xf>
    <xf numFmtId="165" fontId="25" fillId="32" borderId="90" xfId="0" applyNumberFormat="1" applyFont="1" applyFill="1" applyBorder="1" applyAlignment="1" applyProtection="1">
      <alignment horizontal="left" vertical="center" wrapText="1"/>
    </xf>
    <xf numFmtId="0" fontId="20" fillId="0" borderId="25" xfId="0" applyFont="1" applyFill="1" applyBorder="1" applyAlignment="1" applyProtection="1">
      <alignment horizontal="left" vertical="center" wrapText="1" shrinkToFit="1"/>
    </xf>
    <xf numFmtId="0" fontId="20" fillId="0" borderId="18" xfId="0" applyFont="1" applyFill="1" applyBorder="1" applyAlignment="1" applyProtection="1">
      <alignment horizontal="left" vertical="center" wrapText="1" shrinkToFit="1"/>
    </xf>
    <xf numFmtId="0" fontId="21" fillId="0" borderId="16" xfId="0" applyNumberFormat="1" applyFont="1" applyBorder="1" applyAlignment="1" applyProtection="1">
      <alignment horizontal="right" vertical="center" wrapText="1"/>
    </xf>
    <xf numFmtId="0" fontId="23" fillId="32" borderId="15" xfId="0" applyFont="1" applyFill="1" applyBorder="1" applyAlignment="1" applyProtection="1">
      <alignment horizontal="center" vertical="center" wrapText="1"/>
    </xf>
    <xf numFmtId="0" fontId="23" fillId="32" borderId="21" xfId="0" applyFont="1" applyFill="1" applyBorder="1" applyAlignment="1" applyProtection="1">
      <alignment horizontal="center"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2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colors>
    <mruColors>
      <color rgb="FFFFFFD2"/>
      <color rgb="FFFFFF99"/>
      <color rgb="FFFFFFAA"/>
      <color rgb="FFFFFFBE"/>
      <color rgb="FFFFFF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39756</xdr:colOff>
      <xdr:row>0</xdr:row>
      <xdr:rowOff>53009</xdr:rowOff>
    </xdr:from>
    <xdr:to>
      <xdr:col>4</xdr:col>
      <xdr:colOff>20700</xdr:colOff>
      <xdr:row>0</xdr:row>
      <xdr:rowOff>248485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56" y="53009"/>
          <a:ext cx="2801022" cy="203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4764</xdr:colOff>
      <xdr:row>46</xdr:row>
      <xdr:rowOff>91440</xdr:rowOff>
    </xdr:from>
    <xdr:to>
      <xdr:col>13</xdr:col>
      <xdr:colOff>495300</xdr:colOff>
      <xdr:row>46</xdr:row>
      <xdr:rowOff>91440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13316904" y="12260580"/>
          <a:ext cx="490536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4764</xdr:colOff>
      <xdr:row>46</xdr:row>
      <xdr:rowOff>91440</xdr:rowOff>
    </xdr:from>
    <xdr:to>
      <xdr:col>13</xdr:col>
      <xdr:colOff>495300</xdr:colOff>
      <xdr:row>46</xdr:row>
      <xdr:rowOff>91440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H="1">
          <a:off x="12798744" y="14317980"/>
          <a:ext cx="490536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62753</xdr:colOff>
      <xdr:row>0</xdr:row>
      <xdr:rowOff>62754</xdr:rowOff>
    </xdr:from>
    <xdr:to>
      <xdr:col>2</xdr:col>
      <xdr:colOff>553047</xdr:colOff>
      <xdr:row>0</xdr:row>
      <xdr:rowOff>266253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5001883D-56F6-48B9-AC69-6CE08A083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53" y="62754"/>
          <a:ext cx="2789245" cy="203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62753</xdr:colOff>
      <xdr:row>0</xdr:row>
      <xdr:rowOff>62754</xdr:rowOff>
    </xdr:from>
    <xdr:to>
      <xdr:col>2</xdr:col>
      <xdr:colOff>554591</xdr:colOff>
      <xdr:row>0</xdr:row>
      <xdr:rowOff>266253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95B8E310-FCBE-423B-8AD0-1C5F5A8C6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53" y="62754"/>
          <a:ext cx="2789245" cy="203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4764</xdr:colOff>
      <xdr:row>46</xdr:row>
      <xdr:rowOff>91440</xdr:rowOff>
    </xdr:from>
    <xdr:to>
      <xdr:col>13</xdr:col>
      <xdr:colOff>495300</xdr:colOff>
      <xdr:row>46</xdr:row>
      <xdr:rowOff>91440</xdr:rowOff>
    </xdr:to>
    <xdr:cxnSp macro="">
      <xdr:nvCxnSpPr>
        <xdr:cNvPr id="57" name="Straight Arrow Connector 56">
          <a:extLst>
            <a:ext uri="{FF2B5EF4-FFF2-40B4-BE49-F238E27FC236}">
              <a16:creationId xmlns:a16="http://schemas.microsoft.com/office/drawing/2014/main" id="{51C590D2-12FE-494B-BD51-15678D3E66EC}"/>
            </a:ext>
          </a:extLst>
        </xdr:cNvPr>
        <xdr:cNvCxnSpPr/>
      </xdr:nvCxnSpPr>
      <xdr:spPr>
        <a:xfrm flipH="1">
          <a:off x="12974004" y="16177260"/>
          <a:ext cx="490536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4764</xdr:colOff>
      <xdr:row>46</xdr:row>
      <xdr:rowOff>91440</xdr:rowOff>
    </xdr:from>
    <xdr:to>
      <xdr:col>13</xdr:col>
      <xdr:colOff>495300</xdr:colOff>
      <xdr:row>46</xdr:row>
      <xdr:rowOff>91440</xdr:rowOff>
    </xdr:to>
    <xdr:cxnSp macro="">
      <xdr:nvCxnSpPr>
        <xdr:cNvPr id="58" name="Straight Arrow Connector 57">
          <a:extLst>
            <a:ext uri="{FF2B5EF4-FFF2-40B4-BE49-F238E27FC236}">
              <a16:creationId xmlns:a16="http://schemas.microsoft.com/office/drawing/2014/main" id="{44A1F287-8D90-4E9A-B253-899C3A03B09A}"/>
            </a:ext>
          </a:extLst>
        </xdr:cNvPr>
        <xdr:cNvCxnSpPr/>
      </xdr:nvCxnSpPr>
      <xdr:spPr>
        <a:xfrm flipH="1">
          <a:off x="12974004" y="16177260"/>
          <a:ext cx="490536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9528</xdr:colOff>
      <xdr:row>57</xdr:row>
      <xdr:rowOff>115252</xdr:rowOff>
    </xdr:from>
    <xdr:to>
      <xdr:col>13</xdr:col>
      <xdr:colOff>546847</xdr:colOff>
      <xdr:row>57</xdr:row>
      <xdr:rowOff>115252</xdr:rowOff>
    </xdr:to>
    <xdr:cxnSp macro="">
      <xdr:nvCxnSpPr>
        <xdr:cNvPr id="61" name="Straight Arrow Connector 60">
          <a:extLst>
            <a:ext uri="{FF2B5EF4-FFF2-40B4-BE49-F238E27FC236}">
              <a16:creationId xmlns:a16="http://schemas.microsoft.com/office/drawing/2014/main" id="{FF3B9858-3C89-4E71-9208-134EB4D2898D}"/>
            </a:ext>
          </a:extLst>
        </xdr:cNvPr>
        <xdr:cNvCxnSpPr/>
      </xdr:nvCxnSpPr>
      <xdr:spPr>
        <a:xfrm flipH="1">
          <a:off x="12978768" y="20277772"/>
          <a:ext cx="537319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9529</xdr:colOff>
      <xdr:row>57</xdr:row>
      <xdr:rowOff>115252</xdr:rowOff>
    </xdr:from>
    <xdr:to>
      <xdr:col>14</xdr:col>
      <xdr:colOff>26894</xdr:colOff>
      <xdr:row>57</xdr:row>
      <xdr:rowOff>115252</xdr:rowOff>
    </xdr:to>
    <xdr:cxnSp macro="">
      <xdr:nvCxnSpPr>
        <xdr:cNvPr id="62" name="Straight Arrow Connector 61">
          <a:extLst>
            <a:ext uri="{FF2B5EF4-FFF2-40B4-BE49-F238E27FC236}">
              <a16:creationId xmlns:a16="http://schemas.microsoft.com/office/drawing/2014/main" id="{B48CD0B2-0A02-4ADC-B8AD-952218E1710C}"/>
            </a:ext>
          </a:extLst>
        </xdr:cNvPr>
        <xdr:cNvCxnSpPr/>
      </xdr:nvCxnSpPr>
      <xdr:spPr>
        <a:xfrm flipH="1">
          <a:off x="12978769" y="20277772"/>
          <a:ext cx="962245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R36"/>
  <sheetViews>
    <sheetView showGridLines="0" tabSelected="1" zoomScaleNormal="100" zoomScaleSheetLayoutView="85" workbookViewId="0">
      <selection activeCell="D2" sqref="D2"/>
    </sheetView>
  </sheetViews>
  <sheetFormatPr defaultColWidth="9.109375" defaultRowHeight="15" x14ac:dyDescent="0.25"/>
  <cols>
    <col min="1" max="1" width="9.109375" style="1"/>
    <col min="2" max="2" width="12.109375" style="1" customWidth="1"/>
    <col min="3" max="3" width="8.5546875" style="1" customWidth="1"/>
    <col min="4" max="4" width="20.44140625" style="1" customWidth="1"/>
    <col min="5" max="5" width="13.5546875" style="11" customWidth="1"/>
    <col min="6" max="6" width="15.5546875" style="11" customWidth="1"/>
    <col min="7" max="7" width="7.33203125" style="11" bestFit="1" customWidth="1"/>
    <col min="8" max="9" width="7.33203125" style="11" customWidth="1"/>
    <col min="10" max="10" width="13.33203125" style="11" customWidth="1"/>
    <col min="11" max="11" width="13.33203125" style="1" customWidth="1"/>
    <col min="12" max="12" width="19" style="1" customWidth="1"/>
    <col min="13" max="15" width="11.109375" style="1" customWidth="1"/>
    <col min="16" max="16384" width="9.109375" style="1"/>
  </cols>
  <sheetData>
    <row r="1" spans="1:18" ht="28.2" customHeight="1" thickTop="1" thickBot="1" x14ac:dyDescent="0.3">
      <c r="B1" s="164" t="s">
        <v>34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6"/>
    </row>
    <row r="2" spans="1:18" s="3" customFormat="1" ht="18" customHeight="1" thickBot="1" x14ac:dyDescent="0.3">
      <c r="B2" s="173" t="s">
        <v>95</v>
      </c>
      <c r="C2" s="174"/>
      <c r="D2" s="135"/>
      <c r="G2" s="152" t="s">
        <v>9</v>
      </c>
      <c r="H2" s="153"/>
      <c r="I2" s="179"/>
      <c r="J2" s="180"/>
      <c r="K2" s="130"/>
      <c r="L2" s="154" t="s">
        <v>3</v>
      </c>
      <c r="M2" s="167"/>
      <c r="N2" s="168"/>
      <c r="O2" s="132"/>
    </row>
    <row r="3" spans="1:18" s="3" customFormat="1" ht="16.5" customHeight="1" thickBot="1" x14ac:dyDescent="0.3">
      <c r="B3" s="175" t="s">
        <v>44</v>
      </c>
      <c r="C3" s="176"/>
      <c r="D3" s="68"/>
      <c r="G3" s="155" t="s">
        <v>10</v>
      </c>
      <c r="H3" s="176"/>
      <c r="I3" s="177"/>
      <c r="J3" s="178"/>
      <c r="K3" s="131"/>
      <c r="L3" s="155"/>
      <c r="M3" s="169"/>
      <c r="N3" s="170"/>
      <c r="O3" s="132"/>
      <c r="Q3" s="5"/>
      <c r="R3" s="5"/>
    </row>
    <row r="4" spans="1:18" s="3" customFormat="1" ht="16.5" customHeight="1" thickBot="1" x14ac:dyDescent="0.3">
      <c r="B4" s="175" t="s">
        <v>47</v>
      </c>
      <c r="C4" s="176"/>
      <c r="D4" s="68"/>
      <c r="E4" s="49"/>
      <c r="G4" s="181" t="s">
        <v>11</v>
      </c>
      <c r="H4" s="182"/>
      <c r="I4" s="177"/>
      <c r="J4" s="178"/>
      <c r="L4" s="119" t="s">
        <v>2</v>
      </c>
      <c r="M4" s="171"/>
      <c r="N4" s="172"/>
      <c r="O4" s="132"/>
      <c r="Q4" s="5"/>
      <c r="R4" s="5"/>
    </row>
    <row r="5" spans="1:18" s="3" customFormat="1" ht="17.399999999999999" thickBot="1" x14ac:dyDescent="0.3">
      <c r="B5" s="175" t="s">
        <v>45</v>
      </c>
      <c r="C5" s="176"/>
      <c r="D5" s="103"/>
      <c r="E5" s="120"/>
      <c r="F5" s="120"/>
      <c r="G5" s="120"/>
      <c r="H5" s="120"/>
      <c r="I5" s="120"/>
      <c r="J5" s="8"/>
      <c r="K5" s="8"/>
      <c r="O5" s="6"/>
      <c r="Q5" s="5"/>
      <c r="R5" s="5"/>
    </row>
    <row r="6" spans="1:18" s="3" customFormat="1" ht="17.399999999999999" thickBot="1" x14ac:dyDescent="0.3">
      <c r="B6" s="188" t="s">
        <v>48</v>
      </c>
      <c r="C6" s="181"/>
      <c r="D6" s="139"/>
      <c r="E6" s="120"/>
      <c r="F6" s="120"/>
      <c r="G6" s="120"/>
      <c r="H6" s="120"/>
      <c r="I6" s="120"/>
      <c r="J6" s="8"/>
      <c r="K6" s="8"/>
      <c r="O6" s="6"/>
      <c r="Q6" s="5"/>
      <c r="R6" s="5"/>
    </row>
    <row r="7" spans="1:18" s="12" customFormat="1" ht="15" customHeight="1" thickBot="1" x14ac:dyDescent="0.3">
      <c r="B7" s="31"/>
      <c r="E7" s="13"/>
      <c r="K7" s="14"/>
      <c r="L7" s="13"/>
      <c r="O7" s="116"/>
    </row>
    <row r="8" spans="1:18" s="12" customFormat="1" ht="31.2" thickTop="1" thickBot="1" x14ac:dyDescent="0.3">
      <c r="B8" s="156" t="s">
        <v>113</v>
      </c>
      <c r="C8" s="157"/>
      <c r="D8" s="158"/>
      <c r="E8" s="90" t="s">
        <v>112</v>
      </c>
      <c r="F8" s="75" t="s">
        <v>111</v>
      </c>
      <c r="G8" s="75" t="s">
        <v>43</v>
      </c>
      <c r="H8" s="75" t="s">
        <v>99</v>
      </c>
      <c r="I8" s="75" t="s">
        <v>100</v>
      </c>
      <c r="J8" s="75" t="s">
        <v>35</v>
      </c>
      <c r="K8" s="75" t="s">
        <v>42</v>
      </c>
      <c r="L8" s="75" t="s">
        <v>58</v>
      </c>
      <c r="M8" s="75" t="s">
        <v>40</v>
      </c>
      <c r="N8" s="90" t="s">
        <v>36</v>
      </c>
      <c r="O8" s="133" t="s">
        <v>41</v>
      </c>
    </row>
    <row r="9" spans="1:18" s="12" customFormat="1" ht="45" customHeight="1" x14ac:dyDescent="0.25">
      <c r="A9" s="15"/>
      <c r="B9" s="159" t="str">
        <f>IF('Project Details'!$B$2&lt;&gt;"",'Project Details'!$B$2,"")</f>
        <v/>
      </c>
      <c r="C9" s="160"/>
      <c r="D9" s="161"/>
      <c r="E9" s="91" t="str">
        <f>IF('Project Details'!$E$3&lt;&gt;"",'Project Details'!$E$3,"")</f>
        <v/>
      </c>
      <c r="F9" s="76" t="str">
        <f>IF('Project Details'!$E$4&lt;&gt;"",'Project Details'!$E$4,"")</f>
        <v/>
      </c>
      <c r="G9" s="77" t="str">
        <f>IF('Project Details'!$B$7&lt;&gt;"",'Project Details'!$B$7,"")</f>
        <v/>
      </c>
      <c r="H9" s="77" t="str">
        <f>IF('Project Details'!$G$7&lt;&gt;"",'Project Details'!$G$7,"")</f>
        <v/>
      </c>
      <c r="I9" s="77" t="str">
        <f>IF('Project Details'!$K$7&lt;&gt;"",'Project Details'!$K$7,"")</f>
        <v/>
      </c>
      <c r="J9" s="140">
        <f>IF('Project Details'!$C$56&lt;&gt;"",'Project Details'!$C$56,"")</f>
        <v>0</v>
      </c>
      <c r="K9" s="141">
        <f>IF('Project Details'!$C$57&lt;&gt;"",'Project Details'!$C$57,"")</f>
        <v>0</v>
      </c>
      <c r="L9" s="142">
        <f>IF('Project Details'!$C$58&lt;&gt;"",'Project Details'!$C$58,"")</f>
        <v>0</v>
      </c>
      <c r="M9" s="78">
        <f>IF('Project Details'!$M$43&lt;&gt;"",'Project Details'!$M$43,"")</f>
        <v>0</v>
      </c>
      <c r="N9" s="79">
        <f>IFERROR($M9/$G9,0)</f>
        <v>0</v>
      </c>
      <c r="O9" s="134">
        <f>IF('Project Details'!$M$44&lt;&gt;"",'Project Details'!$M$44,"")</f>
        <v>0</v>
      </c>
    </row>
    <row r="10" spans="1:18" s="12" customFormat="1" ht="12" customHeight="1" thickBot="1" x14ac:dyDescent="0.3">
      <c r="B10" s="105"/>
      <c r="C10" s="104"/>
      <c r="D10" s="104"/>
      <c r="E10" s="14"/>
      <c r="F10" s="106"/>
      <c r="G10" s="107"/>
      <c r="H10" s="107"/>
      <c r="I10" s="107"/>
      <c r="J10" s="108"/>
      <c r="K10" s="108"/>
      <c r="L10" s="108"/>
      <c r="M10" s="109"/>
      <c r="N10" s="109"/>
      <c r="O10" s="117"/>
    </row>
    <row r="11" spans="1:18" s="12" customFormat="1" ht="20.399999999999999" customHeight="1" thickBot="1" x14ac:dyDescent="0.3">
      <c r="B11" s="31"/>
      <c r="C11" s="195" t="s">
        <v>21</v>
      </c>
      <c r="D11" s="196"/>
      <c r="E11" s="197"/>
      <c r="F11" s="149">
        <f>K9</f>
        <v>0</v>
      </c>
      <c r="G11" s="13"/>
      <c r="H11" s="13"/>
      <c r="I11" s="13"/>
      <c r="J11" s="89"/>
      <c r="K11" s="14"/>
      <c r="L11" s="13"/>
      <c r="O11" s="116"/>
    </row>
    <row r="12" spans="1:18" s="12" customFormat="1" ht="12" customHeight="1" thickBot="1" x14ac:dyDescent="0.3">
      <c r="B12" s="31"/>
      <c r="G12" s="13"/>
      <c r="H12" s="13"/>
      <c r="I12" s="13"/>
      <c r="J12" s="89"/>
      <c r="K12" s="14"/>
      <c r="L12" s="13"/>
      <c r="O12" s="116"/>
    </row>
    <row r="13" spans="1:18" s="12" customFormat="1" ht="19.95" customHeight="1" x14ac:dyDescent="0.25">
      <c r="B13" s="31"/>
      <c r="C13" s="198" t="s">
        <v>32</v>
      </c>
      <c r="D13" s="199"/>
      <c r="E13" s="146">
        <f>J9</f>
        <v>0</v>
      </c>
      <c r="F13" s="13"/>
      <c r="G13" s="13"/>
      <c r="H13" s="13"/>
      <c r="I13" s="13"/>
      <c r="J13" s="89"/>
      <c r="K13" s="14"/>
      <c r="L13" s="13"/>
      <c r="O13" s="116"/>
    </row>
    <row r="14" spans="1:18" s="12" customFormat="1" ht="20.399999999999999" customHeight="1" x14ac:dyDescent="0.25">
      <c r="B14" s="31"/>
      <c r="C14" s="186" t="s">
        <v>46</v>
      </c>
      <c r="D14" s="187"/>
      <c r="E14" s="147">
        <f>J9*D3</f>
        <v>0</v>
      </c>
      <c r="F14" s="13"/>
      <c r="G14" s="13"/>
      <c r="H14" s="13"/>
      <c r="I14" s="13"/>
      <c r="J14" s="204"/>
      <c r="K14" s="204"/>
      <c r="L14" s="118"/>
      <c r="M14" s="88"/>
      <c r="N14" s="88"/>
      <c r="O14" s="116"/>
    </row>
    <row r="15" spans="1:18" s="12" customFormat="1" ht="20.399999999999999" customHeight="1" x14ac:dyDescent="0.25">
      <c r="B15" s="31"/>
      <c r="C15" s="186" t="s">
        <v>47</v>
      </c>
      <c r="D15" s="187"/>
      <c r="E15" s="147">
        <f>D4*SUM(E13:E14)</f>
        <v>0</v>
      </c>
      <c r="F15" s="48"/>
      <c r="G15" s="48"/>
      <c r="H15" s="48"/>
      <c r="I15" s="48"/>
      <c r="J15" s="204"/>
      <c r="K15" s="204"/>
      <c r="L15" s="118"/>
      <c r="M15" s="88"/>
      <c r="N15" s="88"/>
      <c r="O15" s="116"/>
    </row>
    <row r="16" spans="1:18" s="12" customFormat="1" ht="20.399999999999999" customHeight="1" thickBot="1" x14ac:dyDescent="0.3">
      <c r="B16" s="31"/>
      <c r="C16" s="184" t="s">
        <v>45</v>
      </c>
      <c r="D16" s="185"/>
      <c r="E16" s="148">
        <f>D5*E13</f>
        <v>0</v>
      </c>
      <c r="F16" s="48"/>
      <c r="G16" s="48"/>
      <c r="H16" s="48"/>
      <c r="I16" s="48"/>
      <c r="J16" s="204"/>
      <c r="K16" s="204"/>
      <c r="L16" s="118"/>
      <c r="M16" s="88"/>
      <c r="N16" s="88"/>
      <c r="O16" s="116"/>
    </row>
    <row r="17" spans="2:16" s="12" customFormat="1" ht="20.399999999999999" customHeight="1" thickTop="1" thickBot="1" x14ac:dyDescent="0.3">
      <c r="B17" s="31"/>
      <c r="C17" s="189" t="s">
        <v>59</v>
      </c>
      <c r="D17" s="190"/>
      <c r="E17" s="191"/>
      <c r="F17" s="150">
        <f>SUM(E13:E16)</f>
        <v>0</v>
      </c>
      <c r="G17" s="48"/>
      <c r="H17" s="48"/>
      <c r="I17" s="48"/>
      <c r="J17" s="162" t="s">
        <v>92</v>
      </c>
      <c r="K17" s="163"/>
      <c r="L17" s="145">
        <f>IFERROR(F19/G9,0)</f>
        <v>0</v>
      </c>
      <c r="M17" s="88"/>
      <c r="N17" s="88"/>
      <c r="O17" s="116"/>
    </row>
    <row r="18" spans="2:16" s="12" customFormat="1" ht="20.399999999999999" customHeight="1" thickTop="1" thickBot="1" x14ac:dyDescent="0.3">
      <c r="B18" s="31"/>
      <c r="G18" s="48"/>
      <c r="H18" s="48"/>
      <c r="I18" s="48"/>
      <c r="J18" s="162" t="s">
        <v>93</v>
      </c>
      <c r="K18" s="163"/>
      <c r="L18" s="145">
        <f>IFERROR(F19/H9,0)</f>
        <v>0</v>
      </c>
      <c r="M18" s="88"/>
      <c r="N18" s="200"/>
      <c r="O18" s="201"/>
    </row>
    <row r="19" spans="2:16" ht="20.399999999999999" customHeight="1" thickTop="1" thickBot="1" x14ac:dyDescent="0.3">
      <c r="B19" s="80"/>
      <c r="C19" s="192" t="s">
        <v>49</v>
      </c>
      <c r="D19" s="193"/>
      <c r="E19" s="194"/>
      <c r="F19" s="151">
        <f>SUM(F11,F17,D6)</f>
        <v>0</v>
      </c>
      <c r="G19" s="81"/>
      <c r="H19" s="81"/>
      <c r="I19" s="81"/>
      <c r="J19" s="162" t="s">
        <v>94</v>
      </c>
      <c r="K19" s="163"/>
      <c r="L19" s="145">
        <f>IFERROR(F19/I9,0)</f>
        <v>0</v>
      </c>
      <c r="M19" s="81"/>
      <c r="N19" s="202"/>
      <c r="O19" s="203"/>
    </row>
    <row r="20" spans="2:16" ht="15.6" customHeight="1" thickTop="1" x14ac:dyDescent="0.25"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183" t="s">
        <v>114</v>
      </c>
      <c r="N20" s="183"/>
      <c r="O20" s="183"/>
    </row>
    <row r="21" spans="2:16" ht="15" customHeight="1" x14ac:dyDescent="0.25"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</row>
    <row r="22" spans="2:16" ht="15" customHeight="1" x14ac:dyDescent="0.25"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</row>
    <row r="23" spans="2:16" s="17" customFormat="1" ht="15" customHeight="1" x14ac:dyDescent="0.25">
      <c r="B23" s="48"/>
      <c r="C23" s="48"/>
      <c r="D23" s="48"/>
      <c r="E23" s="48"/>
      <c r="F23" s="11"/>
      <c r="G23" s="11"/>
      <c r="H23" s="11"/>
      <c r="I23" s="11"/>
      <c r="J23" s="11"/>
      <c r="K23" s="48"/>
      <c r="L23" s="48"/>
      <c r="M23" s="48"/>
      <c r="N23" s="48"/>
      <c r="O23" s="48"/>
    </row>
    <row r="24" spans="2:16" ht="15" customHeight="1" x14ac:dyDescent="0.25">
      <c r="B24" s="48"/>
      <c r="C24" s="48"/>
      <c r="D24" s="48"/>
      <c r="E24" s="48"/>
      <c r="K24" s="48"/>
      <c r="L24" s="48"/>
      <c r="M24" s="48"/>
      <c r="N24" s="48"/>
      <c r="O24" s="48"/>
      <c r="P24" s="12"/>
    </row>
    <row r="25" spans="2:16" ht="15" customHeight="1" x14ac:dyDescent="0.25"/>
    <row r="26" spans="2:16" ht="15" customHeight="1" x14ac:dyDescent="0.25"/>
    <row r="27" spans="2:16" ht="15" customHeight="1" x14ac:dyDescent="0.25"/>
    <row r="28" spans="2:16" ht="15" customHeight="1" x14ac:dyDescent="0.25"/>
    <row r="29" spans="2:16" ht="15" customHeight="1" x14ac:dyDescent="0.25"/>
    <row r="30" spans="2:16" ht="15" customHeight="1" x14ac:dyDescent="0.25"/>
    <row r="31" spans="2:16" ht="15" customHeight="1" x14ac:dyDescent="0.25"/>
    <row r="32" spans="2:16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</sheetData>
  <sheetProtection sheet="1" formatColumns="0" formatRows="0" selectLockedCells="1"/>
  <mergeCells count="32">
    <mergeCell ref="M20:O20"/>
    <mergeCell ref="B5:C5"/>
    <mergeCell ref="C16:D16"/>
    <mergeCell ref="C15:D15"/>
    <mergeCell ref="B6:C6"/>
    <mergeCell ref="C17:E17"/>
    <mergeCell ref="C19:E19"/>
    <mergeCell ref="C14:D14"/>
    <mergeCell ref="C11:E11"/>
    <mergeCell ref="C13:D13"/>
    <mergeCell ref="N18:O19"/>
    <mergeCell ref="J14:K14"/>
    <mergeCell ref="J15:K15"/>
    <mergeCell ref="J16:K16"/>
    <mergeCell ref="J18:K18"/>
    <mergeCell ref="J19:K19"/>
    <mergeCell ref="B1:O1"/>
    <mergeCell ref="M2:N3"/>
    <mergeCell ref="M4:N4"/>
    <mergeCell ref="B2:C2"/>
    <mergeCell ref="B4:C4"/>
    <mergeCell ref="B3:C3"/>
    <mergeCell ref="I4:J4"/>
    <mergeCell ref="I3:J3"/>
    <mergeCell ref="I2:J2"/>
    <mergeCell ref="G4:H4"/>
    <mergeCell ref="G3:H3"/>
    <mergeCell ref="G2:H2"/>
    <mergeCell ref="L2:L3"/>
    <mergeCell ref="B8:D8"/>
    <mergeCell ref="B9:D9"/>
    <mergeCell ref="J17:K17"/>
  </mergeCells>
  <printOptions horizontalCentered="1"/>
  <pageMargins left="0.25" right="0.25" top="0.75" bottom="0.75" header="0.3" footer="0.3"/>
  <pageSetup scale="77" orientation="landscape" r:id="rId1"/>
  <headerFooter alignWithMargins="0"/>
  <rowBreaks count="1" manualBreakCount="1">
    <brk id="3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5"/>
  <sheetViews>
    <sheetView showGridLines="0" zoomScale="85" zoomScaleNormal="85" zoomScaleSheetLayoutView="85" workbookViewId="0">
      <pane ySplit="12" topLeftCell="A13" activePane="bottomLeft" state="frozen"/>
      <selection pane="bottomLeft" activeCell="B2" sqref="B2:F2"/>
    </sheetView>
  </sheetViews>
  <sheetFormatPr defaultColWidth="9.109375" defaultRowHeight="15" x14ac:dyDescent="0.25"/>
  <cols>
    <col min="1" max="1" width="18" style="1" customWidth="1"/>
    <col min="2" max="2" width="15.44140625" style="1" customWidth="1"/>
    <col min="3" max="3" width="11.88671875" style="1" customWidth="1"/>
    <col min="4" max="4" width="22.6640625" style="11" customWidth="1"/>
    <col min="5" max="5" width="6.6640625" style="11" customWidth="1"/>
    <col min="6" max="6" width="24.44140625" style="11" customWidth="1"/>
    <col min="7" max="12" width="12.6640625" style="1" customWidth="1"/>
    <col min="13" max="13" width="13.88671875" style="1" customWidth="1"/>
    <col min="14" max="14" width="13.6640625" style="1" customWidth="1"/>
    <col min="15" max="15" width="33.33203125" style="1" customWidth="1"/>
    <col min="16" max="16" width="9.109375" style="1"/>
    <col min="17" max="17" width="47.88671875" style="1" customWidth="1"/>
    <col min="18" max="16384" width="9.109375" style="1"/>
  </cols>
  <sheetData>
    <row r="1" spans="1:19" ht="23.4" customHeight="1" thickTop="1" thickBot="1" x14ac:dyDescent="0.3">
      <c r="A1" s="288" t="s">
        <v>60</v>
      </c>
      <c r="B1" s="289"/>
      <c r="C1" s="289"/>
      <c r="D1" s="289"/>
      <c r="E1" s="289"/>
      <c r="F1" s="289"/>
      <c r="G1" s="290"/>
      <c r="H1" s="290"/>
      <c r="I1" s="290"/>
      <c r="J1" s="290"/>
      <c r="K1" s="290"/>
      <c r="L1" s="290"/>
      <c r="M1" s="290"/>
      <c r="N1" s="290"/>
      <c r="O1" s="291"/>
    </row>
    <row r="2" spans="1:19" s="3" customFormat="1" ht="16.2" customHeight="1" thickTop="1" thickBot="1" x14ac:dyDescent="0.3">
      <c r="A2" s="122" t="s">
        <v>98</v>
      </c>
      <c r="B2" s="262"/>
      <c r="C2" s="263"/>
      <c r="D2" s="263"/>
      <c r="E2" s="264"/>
      <c r="F2" s="265"/>
      <c r="G2" s="2"/>
      <c r="I2" s="292" t="s">
        <v>9</v>
      </c>
      <c r="J2" s="292"/>
      <c r="K2" s="278">
        <f>IFERROR('Cost Estimate Summary'!I2,0)</f>
        <v>0</v>
      </c>
      <c r="L2" s="279"/>
      <c r="M2" s="300" t="s">
        <v>3</v>
      </c>
      <c r="N2" s="300"/>
      <c r="O2" s="136">
        <f>IFERROR('Cost Estimate Summary'!M2,0)</f>
        <v>0</v>
      </c>
    </row>
    <row r="3" spans="1:19" s="3" customFormat="1" ht="16.2" customHeight="1" thickBot="1" x14ac:dyDescent="0.3">
      <c r="A3" s="121" t="s">
        <v>95</v>
      </c>
      <c r="B3" s="138">
        <f>IFERROR('Cost Estimate Summary'!D2,0)</f>
        <v>0</v>
      </c>
      <c r="D3" s="119" t="s">
        <v>96</v>
      </c>
      <c r="E3" s="276"/>
      <c r="F3" s="277"/>
      <c r="G3" s="4"/>
      <c r="I3" s="155" t="s">
        <v>10</v>
      </c>
      <c r="J3" s="155"/>
      <c r="K3" s="280">
        <f>IFERROR('Cost Estimate Summary'!I3,0)</f>
        <v>0</v>
      </c>
      <c r="L3" s="281"/>
      <c r="N3" s="119" t="s">
        <v>2</v>
      </c>
      <c r="O3" s="137">
        <f>IFERROR('Cost Estimate Summary'!M4,0)</f>
        <v>0</v>
      </c>
      <c r="R3" s="5"/>
      <c r="S3" s="5"/>
    </row>
    <row r="4" spans="1:19" s="3" customFormat="1" ht="16.2" customHeight="1" thickBot="1" x14ac:dyDescent="0.3">
      <c r="D4" s="119" t="s">
        <v>97</v>
      </c>
      <c r="E4" s="276"/>
      <c r="F4" s="277"/>
      <c r="G4" s="4"/>
      <c r="I4" s="181" t="s">
        <v>11</v>
      </c>
      <c r="J4" s="181"/>
      <c r="K4" s="280">
        <f>IFERROR('Cost Estimate Summary'!I4,0)</f>
        <v>0</v>
      </c>
      <c r="L4" s="281"/>
      <c r="M4" s="102"/>
      <c r="O4" s="6"/>
      <c r="R4" s="5"/>
      <c r="S4" s="5"/>
    </row>
    <row r="5" spans="1:19" s="3" customFormat="1" ht="3" customHeight="1" thickBot="1" x14ac:dyDescent="0.3">
      <c r="A5" s="82"/>
      <c r="B5" s="123"/>
      <c r="C5" s="123"/>
      <c r="D5" s="7"/>
      <c r="E5" s="7"/>
      <c r="F5" s="120"/>
      <c r="G5" s="7"/>
      <c r="H5" s="7"/>
      <c r="I5" s="120"/>
      <c r="J5" s="120"/>
      <c r="K5" s="8"/>
      <c r="L5" s="8"/>
      <c r="M5" s="9"/>
      <c r="N5" s="9"/>
      <c r="O5" s="6"/>
      <c r="R5" s="5"/>
      <c r="S5" s="5"/>
    </row>
    <row r="6" spans="1:19" ht="19.8" thickBot="1" x14ac:dyDescent="0.3">
      <c r="A6" s="310" t="s">
        <v>61</v>
      </c>
      <c r="B6" s="311"/>
      <c r="C6" s="311"/>
      <c r="D6" s="311"/>
      <c r="E6" s="311"/>
      <c r="F6" s="311"/>
      <c r="G6" s="311"/>
      <c r="H6" s="311"/>
      <c r="I6" s="311"/>
      <c r="J6" s="311"/>
      <c r="K6" s="312"/>
      <c r="L6" s="92"/>
      <c r="M6" s="93"/>
      <c r="N6" s="93"/>
      <c r="O6" s="10"/>
      <c r="R6" s="11"/>
      <c r="S6" s="11"/>
    </row>
    <row r="7" spans="1:19" ht="18.600000000000001" customHeight="1" thickBot="1" x14ac:dyDescent="0.3">
      <c r="A7" s="129" t="s">
        <v>16</v>
      </c>
      <c r="B7" s="113"/>
      <c r="C7" s="305" t="s">
        <v>110</v>
      </c>
      <c r="D7" s="306"/>
      <c r="E7" s="306"/>
      <c r="F7" s="306"/>
      <c r="G7" s="113"/>
      <c r="H7" s="307" t="s">
        <v>88</v>
      </c>
      <c r="I7" s="308"/>
      <c r="J7" s="309"/>
      <c r="K7" s="113"/>
      <c r="L7" s="110"/>
      <c r="N7" s="14"/>
      <c r="O7" s="10"/>
      <c r="R7" s="11"/>
      <c r="S7" s="11"/>
    </row>
    <row r="8" spans="1:19" s="12" customFormat="1" ht="3" customHeight="1" thickBot="1" x14ac:dyDescent="0.3">
      <c r="A8" s="31"/>
      <c r="D8" s="13"/>
      <c r="E8" s="13"/>
      <c r="F8" s="89"/>
      <c r="G8" s="14"/>
      <c r="H8" s="13"/>
      <c r="K8" s="15"/>
      <c r="L8" s="15"/>
      <c r="M8" s="14"/>
      <c r="N8" s="14"/>
      <c r="O8" s="16"/>
    </row>
    <row r="9" spans="1:19" ht="22.95" customHeight="1" thickBot="1" x14ac:dyDescent="0.3">
      <c r="A9" s="301" t="s">
        <v>35</v>
      </c>
      <c r="B9" s="302"/>
      <c r="C9" s="302"/>
      <c r="D9" s="302"/>
      <c r="E9" s="302"/>
      <c r="F9" s="302"/>
      <c r="G9" s="302"/>
      <c r="H9" s="302"/>
      <c r="I9" s="302"/>
      <c r="J9" s="302"/>
      <c r="K9" s="302"/>
      <c r="L9" s="302"/>
      <c r="M9" s="302"/>
      <c r="N9" s="302"/>
      <c r="O9" s="303"/>
    </row>
    <row r="10" spans="1:19" ht="30.6" customHeight="1" x14ac:dyDescent="0.25">
      <c r="A10" s="111"/>
      <c r="B10" s="112"/>
      <c r="C10" s="89"/>
      <c r="D10" s="220"/>
      <c r="E10" s="220"/>
      <c r="F10" s="89" t="s">
        <v>12</v>
      </c>
      <c r="G10" s="50"/>
      <c r="H10" s="51"/>
      <c r="I10" s="51"/>
      <c r="J10" s="51"/>
      <c r="K10" s="51"/>
      <c r="L10" s="52"/>
      <c r="M10" s="304" t="s">
        <v>1</v>
      </c>
      <c r="N10" s="258" t="s">
        <v>23</v>
      </c>
      <c r="O10" s="259" t="s">
        <v>14</v>
      </c>
    </row>
    <row r="11" spans="1:19" ht="15.6" customHeight="1" x14ac:dyDescent="0.25">
      <c r="A11" s="105"/>
      <c r="B11" s="106"/>
      <c r="C11" s="89"/>
      <c r="D11" s="221"/>
      <c r="E11" s="221"/>
      <c r="F11" s="89" t="s">
        <v>0</v>
      </c>
      <c r="G11" s="53"/>
      <c r="H11" s="54"/>
      <c r="I11" s="54"/>
      <c r="J11" s="54"/>
      <c r="K11" s="54"/>
      <c r="L11" s="55"/>
      <c r="M11" s="304"/>
      <c r="N11" s="258"/>
      <c r="O11" s="259"/>
    </row>
    <row r="12" spans="1:19" ht="15" customHeight="1" thickBot="1" x14ac:dyDescent="0.3">
      <c r="A12" s="94"/>
      <c r="B12" s="15"/>
      <c r="C12" s="15"/>
      <c r="D12" s="13"/>
      <c r="E12" s="13"/>
      <c r="F12" s="89" t="s">
        <v>13</v>
      </c>
      <c r="G12" s="56"/>
      <c r="H12" s="57"/>
      <c r="I12" s="57"/>
      <c r="J12" s="57"/>
      <c r="K12" s="57"/>
      <c r="L12" s="58"/>
      <c r="M12" s="304"/>
      <c r="N12" s="258"/>
      <c r="O12" s="259"/>
    </row>
    <row r="13" spans="1:19" s="17" customFormat="1" ht="21.6" customHeight="1" thickBot="1" x14ac:dyDescent="0.3">
      <c r="A13" s="215" t="s">
        <v>26</v>
      </c>
      <c r="B13" s="216"/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7"/>
    </row>
    <row r="14" spans="1:19" ht="30.6" customHeight="1" thickTop="1" x14ac:dyDescent="0.25">
      <c r="A14" s="282" t="s">
        <v>25</v>
      </c>
      <c r="B14" s="283"/>
      <c r="C14" s="283"/>
      <c r="D14" s="284"/>
      <c r="E14" s="222" t="s">
        <v>107</v>
      </c>
      <c r="F14" s="223"/>
      <c r="G14" s="59"/>
      <c r="H14" s="59"/>
      <c r="I14" s="59"/>
      <c r="J14" s="59"/>
      <c r="K14" s="59"/>
      <c r="L14" s="59"/>
      <c r="M14" s="69">
        <f>SUM(G14:L14)</f>
        <v>0</v>
      </c>
      <c r="N14" s="218">
        <f>IFERROR((SUM(M14:M15))/$M$43,0)</f>
        <v>0</v>
      </c>
      <c r="O14" s="101"/>
    </row>
    <row r="15" spans="1:19" ht="30.6" customHeight="1" thickBot="1" x14ac:dyDescent="0.3">
      <c r="A15" s="313" t="s">
        <v>56</v>
      </c>
      <c r="B15" s="314"/>
      <c r="C15" s="314"/>
      <c r="D15" s="314"/>
      <c r="E15" s="314"/>
      <c r="F15" s="315"/>
      <c r="G15" s="60"/>
      <c r="H15" s="60"/>
      <c r="I15" s="60"/>
      <c r="J15" s="60"/>
      <c r="K15" s="60"/>
      <c r="L15" s="60"/>
      <c r="M15" s="74">
        <f t="shared" ref="M15" si="0">SUM(G15:L15)</f>
        <v>0</v>
      </c>
      <c r="N15" s="237"/>
      <c r="O15" s="100"/>
    </row>
    <row r="16" spans="1:19" s="17" customFormat="1" ht="21.6" customHeight="1" thickBot="1" x14ac:dyDescent="0.3">
      <c r="A16" s="293" t="s">
        <v>27</v>
      </c>
      <c r="B16" s="294"/>
      <c r="C16" s="294"/>
      <c r="D16" s="294"/>
      <c r="E16" s="294"/>
      <c r="F16" s="294"/>
      <c r="G16" s="294"/>
      <c r="H16" s="294"/>
      <c r="I16" s="294"/>
      <c r="J16" s="294"/>
      <c r="K16" s="294"/>
      <c r="L16" s="294"/>
      <c r="M16" s="294"/>
      <c r="N16" s="294"/>
      <c r="O16" s="217"/>
    </row>
    <row r="17" spans="1:15" ht="30.6" customHeight="1" thickTop="1" thickBot="1" x14ac:dyDescent="0.3">
      <c r="A17" s="295" t="s">
        <v>83</v>
      </c>
      <c r="B17" s="296"/>
      <c r="C17" s="296"/>
      <c r="D17" s="297"/>
      <c r="E17" s="266" t="s">
        <v>84</v>
      </c>
      <c r="F17" s="267"/>
      <c r="G17" s="61"/>
      <c r="H17" s="61"/>
      <c r="I17" s="61"/>
      <c r="J17" s="61"/>
      <c r="K17" s="61"/>
      <c r="L17" s="61"/>
      <c r="M17" s="72">
        <f>SUM(G17:L17)</f>
        <v>0</v>
      </c>
      <c r="N17" s="124">
        <f>IFERROR((SUM(M17:M17))/$M$43,0)</f>
        <v>0</v>
      </c>
      <c r="O17" s="98"/>
    </row>
    <row r="18" spans="1:15" s="17" customFormat="1" ht="21.6" customHeight="1" thickBot="1" x14ac:dyDescent="0.3">
      <c r="A18" s="215" t="s">
        <v>28</v>
      </c>
      <c r="B18" s="216"/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7"/>
    </row>
    <row r="19" spans="1:15" ht="30.6" customHeight="1" thickTop="1" x14ac:dyDescent="0.25">
      <c r="A19" s="268" t="s">
        <v>62</v>
      </c>
      <c r="B19" s="269"/>
      <c r="C19" s="269"/>
      <c r="D19" s="269"/>
      <c r="E19" s="270"/>
      <c r="F19" s="128" t="s">
        <v>107</v>
      </c>
      <c r="G19" s="61"/>
      <c r="H19" s="61"/>
      <c r="I19" s="61"/>
      <c r="J19" s="61"/>
      <c r="K19" s="61"/>
      <c r="L19" s="61"/>
      <c r="M19" s="72">
        <f>SUM(G19:L19)</f>
        <v>0</v>
      </c>
      <c r="N19" s="260">
        <f>IFERROR((SUM(M19:M21))/$M$43,0)</f>
        <v>0</v>
      </c>
      <c r="O19" s="98"/>
    </row>
    <row r="20" spans="1:15" ht="30.6" customHeight="1" x14ac:dyDescent="0.25">
      <c r="A20" s="298" t="s">
        <v>63</v>
      </c>
      <c r="B20" s="207"/>
      <c r="C20" s="207"/>
      <c r="D20" s="299"/>
      <c r="E20" s="208" t="s">
        <v>101</v>
      </c>
      <c r="F20" s="210"/>
      <c r="G20" s="63"/>
      <c r="H20" s="63"/>
      <c r="I20" s="63"/>
      <c r="J20" s="63"/>
      <c r="K20" s="63"/>
      <c r="L20" s="63"/>
      <c r="M20" s="73">
        <f>SUM(G20:L20)</f>
        <v>0</v>
      </c>
      <c r="N20" s="261"/>
      <c r="O20" s="99"/>
    </row>
    <row r="21" spans="1:15" ht="42" customHeight="1" thickBot="1" x14ac:dyDescent="0.3">
      <c r="A21" s="271" t="s">
        <v>24</v>
      </c>
      <c r="B21" s="272"/>
      <c r="C21" s="272"/>
      <c r="D21" s="273"/>
      <c r="E21" s="274" t="s">
        <v>102</v>
      </c>
      <c r="F21" s="275"/>
      <c r="G21" s="64"/>
      <c r="H21" s="64"/>
      <c r="I21" s="64"/>
      <c r="J21" s="64"/>
      <c r="K21" s="64"/>
      <c r="L21" s="64"/>
      <c r="M21" s="70">
        <f>SUM(G21:L21)</f>
        <v>0</v>
      </c>
      <c r="N21" s="261"/>
      <c r="O21" s="96"/>
    </row>
    <row r="22" spans="1:15" s="17" customFormat="1" ht="21.6" customHeight="1" thickBot="1" x14ac:dyDescent="0.3">
      <c r="A22" s="215" t="s">
        <v>67</v>
      </c>
      <c r="B22" s="216"/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7"/>
    </row>
    <row r="23" spans="1:15" ht="30.6" customHeight="1" thickTop="1" x14ac:dyDescent="0.25">
      <c r="A23" s="268" t="s">
        <v>65</v>
      </c>
      <c r="B23" s="269"/>
      <c r="C23" s="270"/>
      <c r="D23" s="266" t="s">
        <v>103</v>
      </c>
      <c r="E23" s="316"/>
      <c r="F23" s="267"/>
      <c r="G23" s="61"/>
      <c r="H23" s="61"/>
      <c r="I23" s="61"/>
      <c r="J23" s="61"/>
      <c r="K23" s="61"/>
      <c r="L23" s="61"/>
      <c r="M23" s="72">
        <f>SUM(G23:L23)</f>
        <v>0</v>
      </c>
      <c r="N23" s="218">
        <f>IFERROR((SUM(M23:M27))/$M$43,0)</f>
        <v>0</v>
      </c>
      <c r="O23" s="98"/>
    </row>
    <row r="24" spans="1:15" ht="30.6" customHeight="1" x14ac:dyDescent="0.25">
      <c r="A24" s="211" t="s">
        <v>52</v>
      </c>
      <c r="B24" s="206"/>
      <c r="C24" s="207"/>
      <c r="D24" s="208" t="s">
        <v>87</v>
      </c>
      <c r="E24" s="209"/>
      <c r="F24" s="210"/>
      <c r="G24" s="63"/>
      <c r="H24" s="63"/>
      <c r="I24" s="63"/>
      <c r="J24" s="63"/>
      <c r="K24" s="63"/>
      <c r="L24" s="63"/>
      <c r="M24" s="73">
        <f t="shared" ref="M24:M27" si="1">SUM(G24:L24)</f>
        <v>0</v>
      </c>
      <c r="N24" s="219"/>
      <c r="O24" s="99"/>
    </row>
    <row r="25" spans="1:15" ht="30.6" customHeight="1" x14ac:dyDescent="0.25">
      <c r="A25" s="211" t="s">
        <v>79</v>
      </c>
      <c r="B25" s="206"/>
      <c r="C25" s="206"/>
      <c r="D25" s="208" t="s">
        <v>87</v>
      </c>
      <c r="E25" s="209"/>
      <c r="F25" s="210"/>
      <c r="G25" s="63"/>
      <c r="H25" s="63"/>
      <c r="I25" s="63"/>
      <c r="J25" s="63"/>
      <c r="K25" s="63"/>
      <c r="L25" s="63"/>
      <c r="M25" s="73">
        <f t="shared" si="1"/>
        <v>0</v>
      </c>
      <c r="N25" s="219"/>
      <c r="O25" s="99"/>
    </row>
    <row r="26" spans="1:15" ht="30.6" customHeight="1" x14ac:dyDescent="0.25">
      <c r="A26" s="205" t="s">
        <v>108</v>
      </c>
      <c r="B26" s="206"/>
      <c r="C26" s="207"/>
      <c r="D26" s="208" t="s">
        <v>87</v>
      </c>
      <c r="E26" s="209"/>
      <c r="F26" s="210"/>
      <c r="G26" s="62"/>
      <c r="H26" s="62"/>
      <c r="I26" s="62"/>
      <c r="J26" s="62"/>
      <c r="K26" s="62"/>
      <c r="L26" s="62"/>
      <c r="M26" s="73">
        <f t="shared" si="1"/>
        <v>0</v>
      </c>
      <c r="N26" s="219"/>
      <c r="O26" s="97"/>
    </row>
    <row r="27" spans="1:15" ht="30.6" customHeight="1" thickBot="1" x14ac:dyDescent="0.3">
      <c r="A27" s="232" t="s">
        <v>64</v>
      </c>
      <c r="B27" s="233"/>
      <c r="C27" s="233"/>
      <c r="D27" s="234"/>
      <c r="E27" s="235" t="s">
        <v>104</v>
      </c>
      <c r="F27" s="236"/>
      <c r="G27" s="62"/>
      <c r="H27" s="62"/>
      <c r="I27" s="62"/>
      <c r="J27" s="62"/>
      <c r="K27" s="62"/>
      <c r="L27" s="62"/>
      <c r="M27" s="71">
        <f t="shared" si="1"/>
        <v>0</v>
      </c>
      <c r="N27" s="219"/>
      <c r="O27" s="97"/>
    </row>
    <row r="28" spans="1:15" ht="21.6" customHeight="1" thickBot="1" x14ac:dyDescent="0.3">
      <c r="A28" s="215" t="s">
        <v>68</v>
      </c>
      <c r="B28" s="216"/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7"/>
    </row>
    <row r="29" spans="1:15" s="17" customFormat="1" ht="30.6" customHeight="1" thickTop="1" thickBot="1" x14ac:dyDescent="0.3">
      <c r="A29" s="323" t="s">
        <v>29</v>
      </c>
      <c r="B29" s="324"/>
      <c r="C29" s="325"/>
      <c r="D29" s="320" t="s">
        <v>89</v>
      </c>
      <c r="E29" s="321"/>
      <c r="F29" s="322"/>
      <c r="G29" s="62"/>
      <c r="H29" s="62"/>
      <c r="I29" s="62"/>
      <c r="J29" s="62"/>
      <c r="K29" s="62"/>
      <c r="L29" s="62"/>
      <c r="M29" s="71">
        <f>SUM(G29:L29)</f>
        <v>0</v>
      </c>
      <c r="N29" s="125">
        <f>IFERROR((SUM(M29))/$M$43,0)</f>
        <v>0</v>
      </c>
      <c r="O29" s="97"/>
    </row>
    <row r="30" spans="1:15" s="17" customFormat="1" ht="21.6" customHeight="1" thickBot="1" x14ac:dyDescent="0.3">
      <c r="A30" s="215" t="s">
        <v>66</v>
      </c>
      <c r="B30" s="216"/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7"/>
    </row>
    <row r="31" spans="1:15" ht="30.6" customHeight="1" thickTop="1" x14ac:dyDescent="0.25">
      <c r="A31" s="339" t="s">
        <v>69</v>
      </c>
      <c r="B31" s="340"/>
      <c r="C31" s="340"/>
      <c r="D31" s="340"/>
      <c r="E31" s="233"/>
      <c r="F31" s="126" t="s">
        <v>85</v>
      </c>
      <c r="G31" s="62"/>
      <c r="H31" s="62"/>
      <c r="I31" s="62"/>
      <c r="J31" s="62"/>
      <c r="K31" s="62"/>
      <c r="L31" s="62"/>
      <c r="M31" s="71">
        <f t="shared" ref="M31:M32" si="2">SUM(G31:L31)</f>
        <v>0</v>
      </c>
      <c r="N31" s="218">
        <f>IFERROR((SUM(M31:M34))/$M$43,0)</f>
        <v>0</v>
      </c>
      <c r="O31" s="97"/>
    </row>
    <row r="32" spans="1:15" ht="30.6" customHeight="1" x14ac:dyDescent="0.25">
      <c r="A32" s="211" t="s">
        <v>70</v>
      </c>
      <c r="B32" s="206"/>
      <c r="C32" s="206"/>
      <c r="D32" s="209" t="s">
        <v>90</v>
      </c>
      <c r="E32" s="209"/>
      <c r="F32" s="210"/>
      <c r="G32" s="62"/>
      <c r="H32" s="62"/>
      <c r="I32" s="62"/>
      <c r="J32" s="62"/>
      <c r="K32" s="62"/>
      <c r="L32" s="62"/>
      <c r="M32" s="71">
        <f t="shared" si="2"/>
        <v>0</v>
      </c>
      <c r="N32" s="219"/>
      <c r="O32" s="97"/>
    </row>
    <row r="33" spans="1:15" ht="30.6" customHeight="1" x14ac:dyDescent="0.25">
      <c r="A33" s="211" t="s">
        <v>71</v>
      </c>
      <c r="B33" s="206"/>
      <c r="C33" s="207"/>
      <c r="D33" s="209" t="s">
        <v>91</v>
      </c>
      <c r="E33" s="209"/>
      <c r="F33" s="210"/>
      <c r="G33" s="62"/>
      <c r="H33" s="62"/>
      <c r="I33" s="62"/>
      <c r="J33" s="62"/>
      <c r="K33" s="62"/>
      <c r="L33" s="62"/>
      <c r="M33" s="71">
        <f t="shared" ref="M33" si="3">SUM(G33:L33)</f>
        <v>0</v>
      </c>
      <c r="N33" s="219"/>
      <c r="O33" s="97"/>
    </row>
    <row r="34" spans="1:15" ht="42" customHeight="1" thickBot="1" x14ac:dyDescent="0.3">
      <c r="A34" s="339" t="s">
        <v>73</v>
      </c>
      <c r="B34" s="340"/>
      <c r="C34" s="340"/>
      <c r="D34" s="340"/>
      <c r="E34" s="233"/>
      <c r="F34" s="126" t="s">
        <v>72</v>
      </c>
      <c r="G34" s="62"/>
      <c r="H34" s="62"/>
      <c r="I34" s="62"/>
      <c r="J34" s="62"/>
      <c r="K34" s="62"/>
      <c r="L34" s="62"/>
      <c r="M34" s="71">
        <f t="shared" ref="M34" si="4">SUM(G34:L34)</f>
        <v>0</v>
      </c>
      <c r="N34" s="237"/>
      <c r="O34" s="97"/>
    </row>
    <row r="35" spans="1:15" ht="21.6" customHeight="1" thickBot="1" x14ac:dyDescent="0.3">
      <c r="A35" s="215" t="s">
        <v>74</v>
      </c>
      <c r="B35" s="216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7"/>
    </row>
    <row r="36" spans="1:15" ht="30.6" customHeight="1" thickTop="1" x14ac:dyDescent="0.25">
      <c r="A36" s="295" t="s">
        <v>80</v>
      </c>
      <c r="B36" s="296"/>
      <c r="C36" s="296"/>
      <c r="D36" s="297"/>
      <c r="E36" s="266" t="s">
        <v>105</v>
      </c>
      <c r="F36" s="267"/>
      <c r="G36" s="61"/>
      <c r="H36" s="61"/>
      <c r="I36" s="61"/>
      <c r="J36" s="61"/>
      <c r="K36" s="61"/>
      <c r="L36" s="61"/>
      <c r="M36" s="72">
        <f>SUM(G36:L36)</f>
        <v>0</v>
      </c>
      <c r="N36" s="218">
        <f>IFERROR((SUM(M36:M38))/$M$43,0)</f>
        <v>0</v>
      </c>
      <c r="O36" s="98"/>
    </row>
    <row r="37" spans="1:15" ht="30.6" customHeight="1" x14ac:dyDescent="0.25">
      <c r="A37" s="232" t="s">
        <v>81</v>
      </c>
      <c r="B37" s="233"/>
      <c r="C37" s="233"/>
      <c r="D37" s="234"/>
      <c r="E37" s="235" t="s">
        <v>106</v>
      </c>
      <c r="F37" s="236"/>
      <c r="G37" s="62"/>
      <c r="H37" s="62"/>
      <c r="I37" s="62"/>
      <c r="J37" s="62"/>
      <c r="K37" s="62"/>
      <c r="L37" s="62"/>
      <c r="M37" s="71">
        <f>SUM(G37:L37)</f>
        <v>0</v>
      </c>
      <c r="N37" s="219"/>
      <c r="O37" s="97"/>
    </row>
    <row r="38" spans="1:15" ht="30.6" customHeight="1" thickBot="1" x14ac:dyDescent="0.3">
      <c r="A38" s="232" t="s">
        <v>82</v>
      </c>
      <c r="B38" s="233"/>
      <c r="C38" s="233"/>
      <c r="D38" s="234"/>
      <c r="E38" s="235" t="s">
        <v>86</v>
      </c>
      <c r="F38" s="236"/>
      <c r="G38" s="62"/>
      <c r="H38" s="62"/>
      <c r="I38" s="62"/>
      <c r="J38" s="62"/>
      <c r="K38" s="62"/>
      <c r="L38" s="62"/>
      <c r="M38" s="71">
        <f>SUM(G38:L38)</f>
        <v>0</v>
      </c>
      <c r="N38" s="237"/>
      <c r="O38" s="97"/>
    </row>
    <row r="39" spans="1:15" ht="21.6" customHeight="1" thickBot="1" x14ac:dyDescent="0.3">
      <c r="A39" s="215" t="s">
        <v>75</v>
      </c>
      <c r="B39" s="216"/>
      <c r="C39" s="216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7"/>
    </row>
    <row r="40" spans="1:15" s="17" customFormat="1" ht="30.6" customHeight="1" thickTop="1" thickBot="1" x14ac:dyDescent="0.3">
      <c r="A40" s="271" t="s">
        <v>77</v>
      </c>
      <c r="B40" s="272"/>
      <c r="C40" s="272"/>
      <c r="D40" s="273"/>
      <c r="E40" s="222" t="s">
        <v>78</v>
      </c>
      <c r="F40" s="223"/>
      <c r="G40" s="64"/>
      <c r="H40" s="64"/>
      <c r="I40" s="64"/>
      <c r="J40" s="64"/>
      <c r="K40" s="64"/>
      <c r="L40" s="64"/>
      <c r="M40" s="70">
        <f>SUM(G40:L40)</f>
        <v>0</v>
      </c>
      <c r="N40" s="127">
        <f>IFERROR((SUM(M40))/$M$43,0)</f>
        <v>0</v>
      </c>
      <c r="O40" s="96"/>
    </row>
    <row r="41" spans="1:15" ht="21.6" customHeight="1" thickBot="1" x14ac:dyDescent="0.3">
      <c r="A41" s="215" t="s">
        <v>76</v>
      </c>
      <c r="B41" s="216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7"/>
    </row>
    <row r="42" spans="1:15" ht="30.6" customHeight="1" thickTop="1" thickBot="1" x14ac:dyDescent="0.3">
      <c r="A42" s="328" t="s">
        <v>30</v>
      </c>
      <c r="B42" s="329"/>
      <c r="C42" s="330"/>
      <c r="D42" s="331" t="s">
        <v>104</v>
      </c>
      <c r="E42" s="332"/>
      <c r="F42" s="333"/>
      <c r="G42" s="59"/>
      <c r="H42" s="59"/>
      <c r="I42" s="59"/>
      <c r="J42" s="59"/>
      <c r="K42" s="59"/>
      <c r="L42" s="59"/>
      <c r="M42" s="69">
        <f>SUM(G42:L42)</f>
        <v>0</v>
      </c>
      <c r="N42" s="124">
        <f>IFERROR((SUM(M42))/$M$43,0)</f>
        <v>0</v>
      </c>
      <c r="O42" s="95"/>
    </row>
    <row r="43" spans="1:15" ht="15" customHeight="1" thickTop="1" x14ac:dyDescent="0.25">
      <c r="A43" s="18"/>
      <c r="B43" s="19"/>
      <c r="C43" s="19"/>
      <c r="D43" s="19"/>
      <c r="E43" s="20"/>
      <c r="F43" s="21" t="s">
        <v>38</v>
      </c>
      <c r="G43" s="22">
        <f t="shared" ref="G43:L43" si="5">SUM(G14:G42)</f>
        <v>0</v>
      </c>
      <c r="H43" s="22">
        <f t="shared" si="5"/>
        <v>0</v>
      </c>
      <c r="I43" s="22">
        <f t="shared" si="5"/>
        <v>0</v>
      </c>
      <c r="J43" s="22">
        <f t="shared" si="5"/>
        <v>0</v>
      </c>
      <c r="K43" s="22">
        <f t="shared" si="5"/>
        <v>0</v>
      </c>
      <c r="L43" s="22">
        <f t="shared" si="5"/>
        <v>0</v>
      </c>
      <c r="M43" s="23">
        <f t="shared" ref="M43" si="6">SUM(G43:L43)</f>
        <v>0</v>
      </c>
      <c r="N43" s="229">
        <f>SUM(N14:N42)</f>
        <v>0</v>
      </c>
      <c r="O43" s="24"/>
    </row>
    <row r="44" spans="1:15" ht="15" customHeight="1" x14ac:dyDescent="0.25">
      <c r="A44" s="36"/>
      <c r="D44" s="1"/>
      <c r="E44" s="10"/>
      <c r="F44" s="25" t="s">
        <v>37</v>
      </c>
      <c r="G44" s="26">
        <f t="shared" ref="G44:L44" si="7">G43/8</f>
        <v>0</v>
      </c>
      <c r="H44" s="26">
        <f t="shared" si="7"/>
        <v>0</v>
      </c>
      <c r="I44" s="26">
        <f t="shared" si="7"/>
        <v>0</v>
      </c>
      <c r="J44" s="26">
        <f t="shared" si="7"/>
        <v>0</v>
      </c>
      <c r="K44" s="26">
        <f t="shared" si="7"/>
        <v>0</v>
      </c>
      <c r="L44" s="26">
        <f t="shared" si="7"/>
        <v>0</v>
      </c>
      <c r="M44" s="85">
        <f>SUM(G44:L44)</f>
        <v>0</v>
      </c>
      <c r="N44" s="230"/>
      <c r="O44" s="27"/>
    </row>
    <row r="45" spans="1:15" ht="15" customHeight="1" thickBot="1" x14ac:dyDescent="0.3">
      <c r="A45" s="36"/>
      <c r="D45" s="1"/>
      <c r="E45" s="10"/>
      <c r="F45" s="83" t="s">
        <v>50</v>
      </c>
      <c r="G45" s="84">
        <f>IFERROR(G43/$M$43,0)</f>
        <v>0</v>
      </c>
      <c r="H45" s="84">
        <f t="shared" ref="H45:L45" si="8">IFERROR(H43/$M$43,0)</f>
        <v>0</v>
      </c>
      <c r="I45" s="84">
        <f t="shared" si="8"/>
        <v>0</v>
      </c>
      <c r="J45" s="84">
        <f t="shared" si="8"/>
        <v>0</v>
      </c>
      <c r="K45" s="84">
        <f t="shared" si="8"/>
        <v>0</v>
      </c>
      <c r="L45" s="86">
        <f t="shared" si="8"/>
        <v>0</v>
      </c>
      <c r="M45" s="87"/>
      <c r="N45" s="230"/>
      <c r="O45" s="27"/>
    </row>
    <row r="46" spans="1:15" ht="15" customHeight="1" thickTop="1" thickBot="1" x14ac:dyDescent="0.3">
      <c r="A46" s="227"/>
      <c r="B46" s="228"/>
      <c r="C46" s="114"/>
      <c r="D46" s="1"/>
      <c r="E46" s="10"/>
      <c r="F46" s="83" t="s">
        <v>51</v>
      </c>
      <c r="G46" s="84">
        <f>IFERROR(G47/$M$47,0)</f>
        <v>0</v>
      </c>
      <c r="H46" s="84">
        <f t="shared" ref="H46:L46" si="9">IFERROR(H47/$M$47,0)</f>
        <v>0</v>
      </c>
      <c r="I46" s="84">
        <f t="shared" si="9"/>
        <v>0</v>
      </c>
      <c r="J46" s="84">
        <f t="shared" si="9"/>
        <v>0</v>
      </c>
      <c r="K46" s="84">
        <f t="shared" si="9"/>
        <v>0</v>
      </c>
      <c r="L46" s="84">
        <f t="shared" si="9"/>
        <v>0</v>
      </c>
      <c r="M46" s="87"/>
      <c r="N46" s="231"/>
      <c r="O46" s="27"/>
    </row>
    <row r="47" spans="1:15" ht="15" customHeight="1" thickTop="1" thickBot="1" x14ac:dyDescent="0.3">
      <c r="A47" s="227"/>
      <c r="B47" s="228"/>
      <c r="C47" s="115"/>
      <c r="D47" s="1"/>
      <c r="E47" s="10"/>
      <c r="F47" s="28" t="s">
        <v>39</v>
      </c>
      <c r="G47" s="29">
        <f t="shared" ref="G47:L47" si="10">(G43*G12)</f>
        <v>0</v>
      </c>
      <c r="H47" s="29">
        <f t="shared" si="10"/>
        <v>0</v>
      </c>
      <c r="I47" s="29">
        <f t="shared" si="10"/>
        <v>0</v>
      </c>
      <c r="J47" s="29">
        <f t="shared" si="10"/>
        <v>0</v>
      </c>
      <c r="K47" s="29">
        <f t="shared" si="10"/>
        <v>0</v>
      </c>
      <c r="L47" s="30">
        <f t="shared" si="10"/>
        <v>0</v>
      </c>
      <c r="M47" s="143">
        <f>SUM(G47:L47)</f>
        <v>0</v>
      </c>
      <c r="N47" s="246" t="s">
        <v>31</v>
      </c>
      <c r="O47" s="247"/>
    </row>
    <row r="48" spans="1:15" s="12" customFormat="1" ht="6" customHeight="1" thickTop="1" thickBot="1" x14ac:dyDescent="0.3">
      <c r="A48" s="31"/>
      <c r="D48" s="32"/>
      <c r="E48" s="32"/>
      <c r="F48" s="33"/>
      <c r="G48" s="34"/>
      <c r="H48" s="34"/>
      <c r="I48" s="34"/>
      <c r="J48" s="34"/>
      <c r="K48" s="34"/>
      <c r="L48" s="34"/>
      <c r="M48" s="34"/>
      <c r="N48" s="34"/>
      <c r="O48" s="35"/>
    </row>
    <row r="49" spans="1:22" ht="22.95" customHeight="1" thickTop="1" thickBot="1" x14ac:dyDescent="0.3">
      <c r="A49" s="36"/>
      <c r="D49" s="37"/>
      <c r="E49" s="37"/>
      <c r="G49" s="248" t="s">
        <v>42</v>
      </c>
      <c r="H49" s="249"/>
      <c r="I49" s="249"/>
      <c r="J49" s="249"/>
      <c r="K49" s="249"/>
      <c r="L49" s="249"/>
      <c r="M49" s="249"/>
      <c r="N49" s="249"/>
      <c r="O49" s="250"/>
    </row>
    <row r="50" spans="1:22" s="17" customFormat="1" ht="33.6" customHeight="1" thickTop="1" thickBot="1" x14ac:dyDescent="0.3">
      <c r="A50" s="36"/>
      <c r="B50" s="1"/>
      <c r="C50" s="1"/>
      <c r="D50" s="1"/>
      <c r="E50" s="1"/>
      <c r="G50" s="251" t="s">
        <v>17</v>
      </c>
      <c r="H50" s="252"/>
      <c r="I50" s="252"/>
      <c r="J50" s="253"/>
      <c r="K50" s="38" t="s">
        <v>20</v>
      </c>
      <c r="L50" s="38" t="s">
        <v>19</v>
      </c>
      <c r="M50" s="38" t="s">
        <v>4</v>
      </c>
      <c r="N50" s="254" t="s">
        <v>15</v>
      </c>
      <c r="O50" s="255"/>
      <c r="Q50" s="39"/>
      <c r="R50" s="39"/>
      <c r="S50" s="39"/>
      <c r="T50" s="39"/>
      <c r="U50" s="39"/>
      <c r="V50" s="39"/>
    </row>
    <row r="51" spans="1:22" ht="30.6" customHeight="1" x14ac:dyDescent="0.25">
      <c r="A51" s="36"/>
      <c r="D51" s="1"/>
      <c r="E51" s="1"/>
      <c r="G51" s="224" t="s">
        <v>18</v>
      </c>
      <c r="H51" s="225"/>
      <c r="I51" s="225"/>
      <c r="J51" s="226"/>
      <c r="K51" s="40">
        <v>45</v>
      </c>
      <c r="L51" s="65"/>
      <c r="M51" s="41">
        <f>K51*L51</f>
        <v>0</v>
      </c>
      <c r="N51" s="244"/>
      <c r="O51" s="245"/>
      <c r="Q51" s="12"/>
      <c r="R51" s="12"/>
      <c r="S51" s="12"/>
      <c r="T51" s="12"/>
      <c r="U51" s="12"/>
      <c r="V51" s="12"/>
    </row>
    <row r="52" spans="1:22" s="17" customFormat="1" ht="105.6" customHeight="1" x14ac:dyDescent="0.25">
      <c r="A52" s="42"/>
      <c r="C52" s="1"/>
      <c r="G52" s="212" t="s">
        <v>54</v>
      </c>
      <c r="H52" s="213"/>
      <c r="I52" s="213"/>
      <c r="J52" s="214"/>
      <c r="K52" s="43">
        <v>0.2</v>
      </c>
      <c r="L52" s="66"/>
      <c r="M52" s="43">
        <f>K52*L52</f>
        <v>0</v>
      </c>
      <c r="N52" s="242" t="s">
        <v>109</v>
      </c>
      <c r="O52" s="243"/>
      <c r="Q52" s="39"/>
      <c r="R52" s="39"/>
      <c r="S52" s="39"/>
      <c r="T52" s="39"/>
      <c r="U52" s="39"/>
      <c r="V52" s="39"/>
    </row>
    <row r="53" spans="1:22" s="17" customFormat="1" ht="30.6" customHeight="1" x14ac:dyDescent="0.35">
      <c r="A53" s="334"/>
      <c r="B53" s="317"/>
      <c r="C53" s="1"/>
      <c r="D53" s="1"/>
      <c r="E53" s="1"/>
      <c r="G53" s="212" t="s">
        <v>55</v>
      </c>
      <c r="H53" s="213"/>
      <c r="I53" s="213"/>
      <c r="J53" s="214"/>
      <c r="K53" s="43">
        <v>80</v>
      </c>
      <c r="L53" s="66"/>
      <c r="M53" s="43">
        <f t="shared" ref="M53:M57" si="11">K53*L53</f>
        <v>0</v>
      </c>
      <c r="N53" s="242"/>
      <c r="O53" s="243"/>
      <c r="Q53" s="39"/>
      <c r="R53" s="39"/>
      <c r="S53" s="39"/>
      <c r="T53" s="39"/>
      <c r="U53" s="39"/>
      <c r="V53" s="39"/>
    </row>
    <row r="54" spans="1:22" s="17" customFormat="1" ht="30.6" customHeight="1" x14ac:dyDescent="0.25">
      <c r="A54" s="44"/>
      <c r="B54" s="1"/>
      <c r="C54" s="1"/>
      <c r="D54" s="1"/>
      <c r="E54" s="1"/>
      <c r="G54" s="212" t="s">
        <v>6</v>
      </c>
      <c r="H54" s="213"/>
      <c r="I54" s="213"/>
      <c r="J54" s="214"/>
      <c r="K54" s="45">
        <v>8.6</v>
      </c>
      <c r="L54" s="66"/>
      <c r="M54" s="43">
        <f t="shared" si="11"/>
        <v>0</v>
      </c>
      <c r="N54" s="242"/>
      <c r="O54" s="243"/>
      <c r="Q54" s="39"/>
      <c r="R54" s="39"/>
      <c r="S54" s="39"/>
      <c r="T54" s="39"/>
      <c r="U54" s="39"/>
      <c r="V54" s="39"/>
    </row>
    <row r="55" spans="1:22" ht="30.6" customHeight="1" thickBot="1" x14ac:dyDescent="0.3">
      <c r="A55" s="44"/>
      <c r="D55" s="1"/>
      <c r="E55" s="1"/>
      <c r="G55" s="212" t="s">
        <v>8</v>
      </c>
      <c r="H55" s="213"/>
      <c r="I55" s="213"/>
      <c r="J55" s="214"/>
      <c r="K55" s="45">
        <v>11.3</v>
      </c>
      <c r="L55" s="66"/>
      <c r="M55" s="43">
        <f t="shared" si="11"/>
        <v>0</v>
      </c>
      <c r="N55" s="242"/>
      <c r="O55" s="243"/>
      <c r="Q55" s="12"/>
      <c r="R55" s="12"/>
      <c r="S55" s="12"/>
      <c r="T55" s="12"/>
      <c r="U55" s="12"/>
      <c r="V55" s="12"/>
    </row>
    <row r="56" spans="1:22" ht="30.6" customHeight="1" thickTop="1" x14ac:dyDescent="0.25">
      <c r="A56" s="238" t="s">
        <v>32</v>
      </c>
      <c r="B56" s="239"/>
      <c r="C56" s="240">
        <f>M47</f>
        <v>0</v>
      </c>
      <c r="D56" s="241"/>
      <c r="E56" s="1"/>
      <c r="G56" s="212" t="s">
        <v>7</v>
      </c>
      <c r="H56" s="213"/>
      <c r="I56" s="213"/>
      <c r="J56" s="214"/>
      <c r="K56" s="45">
        <v>19.5</v>
      </c>
      <c r="L56" s="66"/>
      <c r="M56" s="43">
        <f t="shared" si="11"/>
        <v>0</v>
      </c>
      <c r="N56" s="242"/>
      <c r="O56" s="243"/>
      <c r="S56" s="1" t="s">
        <v>5</v>
      </c>
    </row>
    <row r="57" spans="1:22" ht="30.6" customHeight="1" thickBot="1" x14ac:dyDescent="0.3">
      <c r="A57" s="335" t="s">
        <v>21</v>
      </c>
      <c r="B57" s="336"/>
      <c r="C57" s="337">
        <f>M58</f>
        <v>0</v>
      </c>
      <c r="D57" s="338"/>
      <c r="E57" s="1"/>
      <c r="G57" s="285" t="s">
        <v>53</v>
      </c>
      <c r="H57" s="286"/>
      <c r="I57" s="286"/>
      <c r="J57" s="287"/>
      <c r="K57" s="30">
        <v>0.04</v>
      </c>
      <c r="L57" s="67"/>
      <c r="M57" s="29">
        <f t="shared" si="11"/>
        <v>0</v>
      </c>
      <c r="N57" s="256" t="s">
        <v>57</v>
      </c>
      <c r="O57" s="257"/>
      <c r="S57" s="1" t="s">
        <v>5</v>
      </c>
    </row>
    <row r="58" spans="1:22" ht="21.6" customHeight="1" thickTop="1" thickBot="1" x14ac:dyDescent="0.3">
      <c r="A58" s="326" t="s">
        <v>33</v>
      </c>
      <c r="B58" s="327"/>
      <c r="C58" s="318">
        <f>SUM(C56:C57)</f>
        <v>0</v>
      </c>
      <c r="D58" s="319"/>
      <c r="E58" s="46"/>
      <c r="F58" s="46"/>
      <c r="G58" s="47"/>
      <c r="H58" s="47"/>
      <c r="I58" s="47"/>
      <c r="J58" s="47"/>
      <c r="K58" s="46"/>
      <c r="L58" s="46"/>
      <c r="M58" s="144">
        <f>SUM(M51:M57)</f>
        <v>0</v>
      </c>
      <c r="N58" s="342" t="s">
        <v>22</v>
      </c>
      <c r="O58" s="343"/>
      <c r="S58" s="1" t="s">
        <v>5</v>
      </c>
    </row>
    <row r="59" spans="1:22" ht="15" customHeight="1" thickTop="1" x14ac:dyDescent="0.2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41" t="str">
        <f>'Cost Estimate Summary'!M20</f>
        <v>Template updated 9/3/2019</v>
      </c>
      <c r="O59" s="341"/>
    </row>
    <row r="60" spans="1:22" x14ac:dyDescent="0.25">
      <c r="A60" s="11"/>
      <c r="B60" s="11"/>
      <c r="C60" s="11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</row>
    <row r="61" spans="1:22" x14ac:dyDescent="0.25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</row>
    <row r="62" spans="1:22" x14ac:dyDescent="0.35">
      <c r="A62" s="317"/>
      <c r="B62" s="317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</row>
    <row r="63" spans="1:22" x14ac:dyDescent="0.25">
      <c r="A63" s="49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</row>
    <row r="64" spans="1:22" s="17" customFormat="1" ht="15" customHeight="1" x14ac:dyDescent="0.25">
      <c r="A64" s="49"/>
      <c r="B64" s="1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</row>
    <row r="65" spans="1:1" x14ac:dyDescent="0.25">
      <c r="A65" s="49"/>
    </row>
  </sheetData>
  <sheetProtection sheet="1" formatColumns="0" formatRows="0" selectLockedCells="1"/>
  <mergeCells count="102">
    <mergeCell ref="A62:B62"/>
    <mergeCell ref="C58:D58"/>
    <mergeCell ref="D29:F29"/>
    <mergeCell ref="A29:C29"/>
    <mergeCell ref="E37:F37"/>
    <mergeCell ref="E36:F36"/>
    <mergeCell ref="A37:D37"/>
    <mergeCell ref="A36:D36"/>
    <mergeCell ref="A40:D40"/>
    <mergeCell ref="A58:B58"/>
    <mergeCell ref="A35:O35"/>
    <mergeCell ref="A42:C42"/>
    <mergeCell ref="D42:F42"/>
    <mergeCell ref="A53:B53"/>
    <mergeCell ref="A57:B57"/>
    <mergeCell ref="C57:D57"/>
    <mergeCell ref="A31:E31"/>
    <mergeCell ref="A34:E34"/>
    <mergeCell ref="D32:F32"/>
    <mergeCell ref="A32:C32"/>
    <mergeCell ref="D33:F33"/>
    <mergeCell ref="A33:C33"/>
    <mergeCell ref="N59:O59"/>
    <mergeCell ref="N58:O58"/>
    <mergeCell ref="A1:O1"/>
    <mergeCell ref="I2:J2"/>
    <mergeCell ref="A13:O13"/>
    <mergeCell ref="A22:O22"/>
    <mergeCell ref="A30:O30"/>
    <mergeCell ref="A18:O18"/>
    <mergeCell ref="A16:O16"/>
    <mergeCell ref="A17:D17"/>
    <mergeCell ref="A20:D20"/>
    <mergeCell ref="I3:J3"/>
    <mergeCell ref="I4:J4"/>
    <mergeCell ref="M2:N2"/>
    <mergeCell ref="E14:F14"/>
    <mergeCell ref="A9:O9"/>
    <mergeCell ref="M10:M12"/>
    <mergeCell ref="C7:F7"/>
    <mergeCell ref="H7:J7"/>
    <mergeCell ref="A6:K6"/>
    <mergeCell ref="A15:F15"/>
    <mergeCell ref="E27:F27"/>
    <mergeCell ref="A27:D27"/>
    <mergeCell ref="D23:F23"/>
    <mergeCell ref="A23:C23"/>
    <mergeCell ref="A25:C25"/>
    <mergeCell ref="N57:O57"/>
    <mergeCell ref="N56:O56"/>
    <mergeCell ref="N55:O55"/>
    <mergeCell ref="N10:N12"/>
    <mergeCell ref="O10:O12"/>
    <mergeCell ref="N19:N21"/>
    <mergeCell ref="B2:F2"/>
    <mergeCell ref="N14:N15"/>
    <mergeCell ref="E17:F17"/>
    <mergeCell ref="A19:E19"/>
    <mergeCell ref="E20:F20"/>
    <mergeCell ref="A21:D21"/>
    <mergeCell ref="E21:F21"/>
    <mergeCell ref="E4:F4"/>
    <mergeCell ref="E3:F3"/>
    <mergeCell ref="K2:L2"/>
    <mergeCell ref="K3:L3"/>
    <mergeCell ref="K4:L4"/>
    <mergeCell ref="A14:D14"/>
    <mergeCell ref="G57:J57"/>
    <mergeCell ref="D25:F25"/>
    <mergeCell ref="G56:J56"/>
    <mergeCell ref="G54:J54"/>
    <mergeCell ref="G55:J55"/>
    <mergeCell ref="A56:B56"/>
    <mergeCell ref="A41:O41"/>
    <mergeCell ref="C56:D56"/>
    <mergeCell ref="N54:O54"/>
    <mergeCell ref="N52:O52"/>
    <mergeCell ref="N51:O51"/>
    <mergeCell ref="N47:O47"/>
    <mergeCell ref="N53:O53"/>
    <mergeCell ref="G49:O49"/>
    <mergeCell ref="G50:J50"/>
    <mergeCell ref="N50:O50"/>
    <mergeCell ref="A26:C26"/>
    <mergeCell ref="D26:F26"/>
    <mergeCell ref="A24:C24"/>
    <mergeCell ref="G53:J53"/>
    <mergeCell ref="A28:O28"/>
    <mergeCell ref="N23:N27"/>
    <mergeCell ref="D10:E11"/>
    <mergeCell ref="D24:F24"/>
    <mergeCell ref="A39:O39"/>
    <mergeCell ref="E40:F40"/>
    <mergeCell ref="G51:J51"/>
    <mergeCell ref="G52:J52"/>
    <mergeCell ref="A46:B46"/>
    <mergeCell ref="A47:B47"/>
    <mergeCell ref="N43:N46"/>
    <mergeCell ref="A38:D38"/>
    <mergeCell ref="E38:F38"/>
    <mergeCell ref="N31:N34"/>
    <mergeCell ref="N36:N38"/>
  </mergeCells>
  <phoneticPr fontId="2" type="noConversion"/>
  <printOptions horizontalCentered="1"/>
  <pageMargins left="0.25" right="0.25" top="0.75" bottom="0.75" header="0.3" footer="0.3"/>
  <pageSetup paperSize="17" scale="56" orientation="portrait" r:id="rId1"/>
  <headerFooter alignWithMargins="0"/>
  <rowBreaks count="1" manualBreakCount="1">
    <brk id="73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28d1f2ac-eca6-4f8d-b8dc-b748386fb646" xsi:nil="true"/>
    <Reference_x0020_Title xmlns="28d1f2ac-eca6-4f8d-b8dc-b748386fb646" xsi:nil="true"/>
    <IconOverlay xmlns="http://schemas.microsoft.com/sharepoint/v4" xsi:nil="true"/>
    <Site_x0020_Location xmlns="148a0d59-b912-4c21-9867-88f0ad5aeea1">Traffic Engineering Policies, Practices and Legal Authority</Site_x0020_Location>
    <URL xmlns="http://schemas.microsoft.com/sharepoint/v3">
      <Url xsi:nil="true"/>
      <Description xsi:nil="true"/>
    </URL>
    <Section xmlns="28d1f2ac-eca6-4f8d-b8dc-b748386fb646">T72</Section>
    <Topic xmlns="28d1f2ac-eca6-4f8d-b8dc-b748386fb646" xsi:nil="true"/>
    <Year xmlns="28d1f2ac-eca6-4f8d-b8dc-b748386fb646">2019</Year>
    <Description0 xmlns="28d1f2ac-eca6-4f8d-b8dc-b748386fb646">SSTO ICM Cost Estimate Temlate</Description0>
  </documentManagement>
</p:properties>
</file>

<file path=customXml/item2.xml><?xml version="1.0" encoding="utf-8"?>
<?mso-contentType ?>
<SharedContentType xmlns="Microsoft.SharePoint.Taxonomy.ContentTypeSync" SourceId="7ef604a7-ebc4-47af-96e9-7f1ad444f50a" ContentTypeId="0x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7639A361FB654EB6E38C1212531695" ma:contentTypeVersion="19" ma:contentTypeDescription="Create a new document." ma:contentTypeScope="" ma:versionID="ae6176a6ca6293cb5e1c4a823328d7b3">
  <xsd:schema xmlns:xsd="http://www.w3.org/2001/XMLSchema" xmlns:xs="http://www.w3.org/2001/XMLSchema" xmlns:p="http://schemas.microsoft.com/office/2006/metadata/properties" xmlns:ns1="http://schemas.microsoft.com/sharepoint/v3" xmlns:ns2="28d1f2ac-eca6-4f8d-b8dc-b748386fb646" xmlns:ns3="http://schemas.microsoft.com/sharepoint/v4" xmlns:ns4="148a0d59-b912-4c21-9867-88f0ad5aeea1" xmlns:ns5="16f00c2e-ac5c-418b-9f13-a0771dbd417d" xmlns:ns6="a5b864cb-7915-4493-b702-ad0b49b4414f" targetNamespace="http://schemas.microsoft.com/office/2006/metadata/properties" ma:root="true" ma:fieldsID="4fb07e8bd79e1ad9c2d7aa63ef0db8a8" ns1:_="" ns2:_="" ns3:_="" ns4:_="" ns5:_="" ns6:_="">
    <xsd:import namespace="http://schemas.microsoft.com/sharepoint/v3"/>
    <xsd:import namespace="28d1f2ac-eca6-4f8d-b8dc-b748386fb646"/>
    <xsd:import namespace="http://schemas.microsoft.com/sharepoint/v4"/>
    <xsd:import namespace="148a0d59-b912-4c21-9867-88f0ad5aeea1"/>
    <xsd:import namespace="16f00c2e-ac5c-418b-9f13-a0771dbd417d"/>
    <xsd:import namespace="a5b864cb-7915-4493-b702-ad0b49b4414f"/>
    <xsd:element name="properties">
      <xsd:complexType>
        <xsd:sequence>
          <xsd:element name="documentManagement">
            <xsd:complexType>
              <xsd:all>
                <xsd:element ref="ns2:Description0" minOccurs="0"/>
                <xsd:element ref="ns2:Section" minOccurs="0"/>
                <xsd:element ref="ns2:Year" minOccurs="0"/>
                <xsd:element ref="ns2:Topic" minOccurs="0"/>
                <xsd:element ref="ns2:Reference_x0020_Title" minOccurs="0"/>
                <xsd:element ref="ns2:Date" minOccurs="0"/>
                <xsd:element ref="ns3:IconOverlay" minOccurs="0"/>
                <xsd:element ref="ns4:Site_x0020_Location" minOccurs="0"/>
                <xsd:element ref="ns5:_dlc_DocId" minOccurs="0"/>
                <xsd:element ref="ns5:_dlc_DocIdUrl" minOccurs="0"/>
                <xsd:element ref="ns5:_dlc_DocIdPersistId" minOccurs="0"/>
                <xsd:element ref="ns1:URL" minOccurs="0"/>
                <xsd:element ref="ns6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9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d1f2ac-eca6-4f8d-b8dc-b748386fb646" elementFormDefault="qualified">
    <xsd:import namespace="http://schemas.microsoft.com/office/2006/documentManagement/types"/>
    <xsd:import namespace="http://schemas.microsoft.com/office/infopath/2007/PartnerControls"/>
    <xsd:element name="Description0" ma:index="1" nillable="true" ma:displayName="Description" ma:internalName="Description0">
      <xsd:simpleType>
        <xsd:restriction base="dms:Note">
          <xsd:maxLength value="255"/>
        </xsd:restriction>
      </xsd:simpleType>
    </xsd:element>
    <xsd:element name="Section" ma:index="2" nillable="true" ma:displayName="Topic_List" ma:internalName="Section">
      <xsd:simpleType>
        <xsd:restriction base="dms:Text">
          <xsd:maxLength value="255"/>
        </xsd:restriction>
      </xsd:simpleType>
    </xsd:element>
    <xsd:element name="Year" ma:index="4" nillable="true" ma:displayName="Year" ma:internalName="Year">
      <xsd:simpleType>
        <xsd:restriction base="dms:Text">
          <xsd:maxLength value="255"/>
        </xsd:restriction>
      </xsd:simpleType>
    </xsd:element>
    <xsd:element name="Topic" ma:index="5" nillable="true" ma:displayName="Topic" ma:internalName="Topic">
      <xsd:simpleType>
        <xsd:restriction base="dms:Text">
          <xsd:maxLength value="255"/>
        </xsd:restriction>
      </xsd:simpleType>
    </xsd:element>
    <xsd:element name="Reference_x0020_Title" ma:index="6" nillable="true" ma:displayName="Reference Title" ma:internalName="Reference_x0020_Title">
      <xsd:simpleType>
        <xsd:restriction base="dms:Text">
          <xsd:maxLength value="255"/>
        </xsd:restriction>
      </xsd:simpleType>
    </xsd:element>
    <xsd:element name="Date" ma:index="7" nillable="true" ma:displayName="Date" ma:format="DateOnly" ma:internalName="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8a0d59-b912-4c21-9867-88f0ad5aeea1" elementFormDefault="qualified">
    <xsd:import namespace="http://schemas.microsoft.com/office/2006/documentManagement/types"/>
    <xsd:import namespace="http://schemas.microsoft.com/office/infopath/2007/PartnerControls"/>
    <xsd:element name="Site_x0020_Location" ma:index="15" nillable="true" ma:displayName="Site Location" ma:default="Traffic Engineering Policies, Practices and Legal Authority" ma:internalName="Site_x0020_Locat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00c2e-ac5c-418b-9f13-a0771dbd417d" elementFormDefault="qualified">
    <xsd:import namespace="http://schemas.microsoft.com/office/2006/documentManagement/types"/>
    <xsd:import namespace="http://schemas.microsoft.com/office/infopath/2007/PartnerControls"/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b864cb-7915-4493-b702-ad0b49b4414f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70BF10-090E-474B-B4A0-619DDE41B033}"/>
</file>

<file path=customXml/itemProps2.xml><?xml version="1.0" encoding="utf-8"?>
<ds:datastoreItem xmlns:ds="http://schemas.openxmlformats.org/officeDocument/2006/customXml" ds:itemID="{0B08DEFD-E050-471E-8602-78B8BDB24C37}"/>
</file>

<file path=customXml/itemProps3.xml><?xml version="1.0" encoding="utf-8"?>
<ds:datastoreItem xmlns:ds="http://schemas.openxmlformats.org/officeDocument/2006/customXml" ds:itemID="{8EFF6E7C-D5F9-497E-B7F2-66CF09F88ACE}"/>
</file>

<file path=customXml/itemProps4.xml><?xml version="1.0" encoding="utf-8"?>
<ds:datastoreItem xmlns:ds="http://schemas.openxmlformats.org/officeDocument/2006/customXml" ds:itemID="{8AE4B243-58DF-4A3F-AEFF-7D78F01F3447}"/>
</file>

<file path=customXml/itemProps5.xml><?xml version="1.0" encoding="utf-8"?>
<ds:datastoreItem xmlns:ds="http://schemas.openxmlformats.org/officeDocument/2006/customXml" ds:itemID="{242063E0-4A8C-43CE-876B-61ACC1677E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Cost Estimate Summary</vt:lpstr>
      <vt:lpstr>Project Details</vt:lpstr>
      <vt:lpstr>'Cost Estimate Summary'!Print_Area</vt:lpstr>
      <vt:lpstr>'Project Details'!Print_Area</vt:lpstr>
    </vt:vector>
  </TitlesOfParts>
  <Company>NC 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mtcarlisle@ncdot.gov</dc:creator>
  <cp:lastModifiedBy>Matthew T. Carlisle</cp:lastModifiedBy>
  <cp:lastPrinted>2019-04-11T16:44:26Z</cp:lastPrinted>
  <dcterms:created xsi:type="dcterms:W3CDTF">2009-04-23T18:06:26Z</dcterms:created>
  <dcterms:modified xsi:type="dcterms:W3CDTF">2019-09-03T13:21:52Z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0x010100997639A361FB654EB6E38C1212531695</vt:lpwstr>
  </property>
  <property fmtid="{D5CDD505-2E9C-101B-9397-08002B2CF9AE}" pid="3" name="Order">
    <vt:r8>218200</vt:r8>
  </property>
</Properties>
</file>